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T:\steffen.homrighausen\"/>
    </mc:Choice>
  </mc:AlternateContent>
  <xr:revisionPtr revIDLastSave="0" documentId="8_{D55F4783-C99A-4162-B742-05823AF89B75}" xr6:coauthVersionLast="47" xr6:coauthVersionMax="47" xr10:uidLastSave="{00000000-0000-0000-0000-000000000000}"/>
  <bookViews>
    <workbookView xWindow="30270" yWindow="3210" windowWidth="21600" windowHeight="11385" tabRatio="786" activeTab="7" xr2:uid="{00000000-000D-0000-FFFF-FFFF00000000}"/>
  </bookViews>
  <sheets>
    <sheet name="Legende" sheetId="8" state="hidden" r:id="rId1"/>
    <sheet name="Kunde" sheetId="1" r:id="rId2"/>
    <sheet name="Zählpunkt" sheetId="2" r:id="rId3"/>
    <sheet name="Kalkulationsvorgang" sheetId="3" r:id="rId4"/>
    <sheet name="Kalkulationsvariante" sheetId="4" r:id="rId5"/>
    <sheet name="Zählpunktkalkulation" sheetId="5" r:id="rId6"/>
    <sheet name="Kalkulationseinstellungen" sheetId="6" state="hidden" r:id="rId7"/>
    <sheet name="Rückschnittstelle" sheetId="7" r:id="rId8"/>
    <sheet name="Tabelle1" sheetId="9" state="hidden" r:id="rId9"/>
  </sheets>
  <definedNames>
    <definedName name="_xlnm._FilterDatabase" localSheetId="6" hidden="1">Kalkulationseinstellungen!$A$1:$D$41</definedName>
    <definedName name="_xlnm._FilterDatabase" localSheetId="4" hidden="1">Kalkulationsvariante!$A$1:$I$45</definedName>
    <definedName name="_xlnm._FilterDatabase" localSheetId="1" hidden="1">Kunde!$A$1:$I$67</definedName>
    <definedName name="_xlnm._FilterDatabase" localSheetId="7" hidden="1">Rückschnittstelle!$A$1:$K$101</definedName>
    <definedName name="_xlnm._FilterDatabase" localSheetId="2" hidden="1">Zählpunkt!$A$1:$I$72</definedName>
    <definedName name="Feldstatu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9" i="7" l="1"/>
  <c r="E69" i="7"/>
  <c r="D3" i="7"/>
  <c r="E38" i="7" l="1"/>
  <c r="D38" i="7"/>
  <c r="D39" i="7"/>
  <c r="E39" i="7"/>
  <c r="D72" i="7" l="1"/>
  <c r="E72" i="7"/>
  <c r="D71" i="7"/>
  <c r="E71" i="7"/>
  <c r="E5" i="7"/>
  <c r="D5" i="7"/>
  <c r="D67" i="7"/>
  <c r="D34" i="7"/>
  <c r="D36" i="7"/>
  <c r="D40" i="7"/>
  <c r="D42" i="7"/>
  <c r="D44" i="7"/>
  <c r="D46" i="7"/>
  <c r="D48" i="7"/>
  <c r="D70" i="7"/>
  <c r="D50" i="7"/>
  <c r="D52" i="7"/>
  <c r="D54" i="7"/>
  <c r="D56" i="7"/>
  <c r="D66" i="7"/>
  <c r="D68" i="7"/>
  <c r="D73" i="7"/>
  <c r="D74" i="7"/>
  <c r="D75" i="7"/>
  <c r="D76" i="7"/>
  <c r="D77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5" i="7"/>
  <c r="D37" i="7"/>
  <c r="D41" i="7"/>
  <c r="D43" i="7"/>
  <c r="D45" i="7"/>
  <c r="D47" i="7"/>
  <c r="D49" i="7"/>
  <c r="D51" i="7"/>
  <c r="D53" i="7"/>
  <c r="D55" i="7"/>
  <c r="D57" i="7"/>
  <c r="D58" i="7"/>
  <c r="D59" i="7"/>
  <c r="D60" i="7"/>
  <c r="D61" i="7"/>
  <c r="D62" i="7"/>
  <c r="D63" i="7"/>
  <c r="D64" i="7"/>
  <c r="D65" i="7"/>
  <c r="D6" i="7"/>
  <c r="E91" i="7" l="1"/>
  <c r="E92" i="7"/>
  <c r="E93" i="7"/>
  <c r="E94" i="7"/>
  <c r="E95" i="7"/>
  <c r="E96" i="7"/>
  <c r="E97" i="7"/>
  <c r="E98" i="7"/>
  <c r="E99" i="7"/>
  <c r="E100" i="7"/>
  <c r="E101" i="7"/>
  <c r="E90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5" i="7"/>
  <c r="E37" i="7"/>
  <c r="E41" i="7"/>
  <c r="E43" i="7"/>
  <c r="E45" i="7"/>
  <c r="E47" i="7"/>
  <c r="E49" i="7"/>
  <c r="E51" i="7"/>
  <c r="E53" i="7"/>
  <c r="E55" i="7"/>
  <c r="E57" i="7"/>
  <c r="E58" i="7"/>
  <c r="E59" i="7"/>
  <c r="E60" i="7"/>
  <c r="E61" i="7"/>
  <c r="E62" i="7"/>
  <c r="E63" i="7"/>
  <c r="E64" i="7"/>
  <c r="E65" i="7"/>
  <c r="E67" i="7"/>
  <c r="E34" i="7"/>
  <c r="E36" i="7"/>
  <c r="E40" i="7"/>
  <c r="E42" i="7"/>
  <c r="E44" i="7"/>
  <c r="E46" i="7"/>
  <c r="E48" i="7"/>
  <c r="E70" i="7"/>
  <c r="E50" i="7"/>
  <c r="E52" i="7"/>
  <c r="E54" i="7"/>
  <c r="E56" i="7"/>
  <c r="E66" i="7"/>
  <c r="E68" i="7"/>
  <c r="E73" i="7"/>
  <c r="E74" i="7"/>
  <c r="E75" i="7"/>
  <c r="E76" i="7"/>
  <c r="E77" i="7"/>
  <c r="E7" i="7"/>
  <c r="E6" i="7"/>
  <c r="C2" i="9" l="1"/>
  <c r="C43" i="9"/>
  <c r="I43" i="9"/>
  <c r="I44" i="9"/>
  <c r="I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1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4" i="9"/>
  <c r="C1" i="9"/>
</calcChain>
</file>

<file path=xl/sharedStrings.xml><?xml version="1.0" encoding="utf-8"?>
<sst xmlns="http://schemas.openxmlformats.org/spreadsheetml/2006/main" count="2178" uniqueCount="979">
  <si>
    <t>Pflichtfeld/Option (Relevanz)</t>
  </si>
  <si>
    <t>Name im AnKa-fix (Name im Mandanten und ggf. Auswahl)</t>
  </si>
  <si>
    <t>Pflichtfeld</t>
  </si>
  <si>
    <t>GLN-Code</t>
  </si>
  <si>
    <t>Option</t>
  </si>
  <si>
    <t>Vorname</t>
  </si>
  <si>
    <t>Nachname</t>
  </si>
  <si>
    <t>Straße</t>
  </si>
  <si>
    <t>Hausnummer</t>
  </si>
  <si>
    <t>Hausnummernzusatz</t>
  </si>
  <si>
    <t>Stadt</t>
  </si>
  <si>
    <t>PLZ</t>
  </si>
  <si>
    <t>Postfach</t>
  </si>
  <si>
    <t>Gebiet</t>
  </si>
  <si>
    <t>Region</t>
  </si>
  <si>
    <t>Land</t>
  </si>
  <si>
    <t>Kunde BDEW-Code</t>
  </si>
  <si>
    <t>Kunde DVWG Code</t>
  </si>
  <si>
    <t>Kunde EIC Party Nummer</t>
  </si>
  <si>
    <t>Kunde gültig ab</t>
  </si>
  <si>
    <t>Kunde gültig bis</t>
  </si>
  <si>
    <t>Kunde Email</t>
  </si>
  <si>
    <t>Kunde Telefon</t>
  </si>
  <si>
    <t>Kunde Fax</t>
  </si>
  <si>
    <t>Kunde Freitextfeld 1</t>
  </si>
  <si>
    <t>Kunde Freitextfeld 2</t>
  </si>
  <si>
    <t>Kunde Freitextfeld 4</t>
  </si>
  <si>
    <t>Kunde Freitextfeld 5</t>
  </si>
  <si>
    <t>Kunde Freitextfeld 6</t>
  </si>
  <si>
    <t>Kunde Freitextfeld 7</t>
  </si>
  <si>
    <t>Kunde Freitextfeld 8</t>
  </si>
  <si>
    <t>Kunde Freitextfeld 9</t>
  </si>
  <si>
    <t>Kunde Freitextfeld 10</t>
  </si>
  <si>
    <t>Kunde Schlüsselfeld 2</t>
  </si>
  <si>
    <t>Kunde Schlüsselfeld 3</t>
  </si>
  <si>
    <t>Kunde Schlüsselfeld 4</t>
  </si>
  <si>
    <t>Kunde Schlüsselfeld 5</t>
  </si>
  <si>
    <t>Kunde Schlüsselfeld 6</t>
  </si>
  <si>
    <t>Kunde Schlüsselfeld 7</t>
  </si>
  <si>
    <t>Kunde Schlüsselfeld 8</t>
  </si>
  <si>
    <t>Kunde Schlüsselfeld 9</t>
  </si>
  <si>
    <t>Kunde Schlüsselfeld 10</t>
  </si>
  <si>
    <t>Kunde Schlüsselfeld 11</t>
  </si>
  <si>
    <t>Kunde Schlüsselfeld 12</t>
  </si>
  <si>
    <t>Kunde Schlüsselfeld 13</t>
  </si>
  <si>
    <t>Kunde Schlüsselfeld 14</t>
  </si>
  <si>
    <t>Kunde Schlüsselfeld 15</t>
  </si>
  <si>
    <t>Kunde Schlüsselfeld 16</t>
  </si>
  <si>
    <t>Kunde Schlüsselfeld 17</t>
  </si>
  <si>
    <t>Kunde Schlüsselfeld 18</t>
  </si>
  <si>
    <t>Kunde Schlüsselfeld 19</t>
  </si>
  <si>
    <t>Kunde Schlüsselfeld 20</t>
  </si>
  <si>
    <t>Kunde Schlüsselfeld 21</t>
  </si>
  <si>
    <t>Kunde Schlüsselfeld 22</t>
  </si>
  <si>
    <t>Kunde Schlüsselfeld 23</t>
  </si>
  <si>
    <t>Kunde Schlüsselfeld 24</t>
  </si>
  <si>
    <t>Kunde Schlüsselfeld 25</t>
  </si>
  <si>
    <t>Externe ID 1</t>
  </si>
  <si>
    <t>Externe ID 3</t>
  </si>
  <si>
    <t>Externe ID 4</t>
  </si>
  <si>
    <t>Externe ID 5</t>
  </si>
  <si>
    <t>Externe ID 6</t>
  </si>
  <si>
    <t>Externe ID 7</t>
  </si>
  <si>
    <t>Externe ID 8</t>
  </si>
  <si>
    <t>Externe ID 9</t>
  </si>
  <si>
    <t>Externe ID 10</t>
  </si>
  <si>
    <t>Zählpunkt/Metering Code</t>
  </si>
  <si>
    <t>Zeitzone (Festwert: Europe/Berlin)</t>
  </si>
  <si>
    <t>Zählpunkt gültig ab</t>
  </si>
  <si>
    <t>Zählpunkt Straße</t>
  </si>
  <si>
    <t>Zählpunkt Hausnummer</t>
  </si>
  <si>
    <t>Zählpunkt Hausnummernzusatz</t>
  </si>
  <si>
    <t>Zählpunkt PLZ</t>
  </si>
  <si>
    <t>Zählpunkt Ort</t>
  </si>
  <si>
    <t>Zählpunkt Land</t>
  </si>
  <si>
    <t>Zählpunkt Zeitreihenvorlage</t>
  </si>
  <si>
    <t>Zählpunkt Feiertagsprofil</t>
  </si>
  <si>
    <t>Option (Pflicht durch Prozess)</t>
  </si>
  <si>
    <t>Zählpunkt Kundenzuordnung</t>
  </si>
  <si>
    <t>Option (Pflicht in der Sparte Gas gemäß Prozess)</t>
  </si>
  <si>
    <t>Pflichtfeld SLP</t>
  </si>
  <si>
    <t>Zählpunkt gültig bis</t>
  </si>
  <si>
    <t>Zählpunkt Freitextfeld 1</t>
  </si>
  <si>
    <t>Zählpunkt Freitextfeld 2</t>
  </si>
  <si>
    <t>Zählpunkt Freitextfeld 3</t>
  </si>
  <si>
    <t>Zählpunkt Freitextfeld 5</t>
  </si>
  <si>
    <t>Zählpunkt Freitextfeld 6</t>
  </si>
  <si>
    <t>Zählpunkt Freitextfeld 7</t>
  </si>
  <si>
    <t>Zählpunkt Freitextfeld 8</t>
  </si>
  <si>
    <t>Zählpunkt Freitextfeld 9</t>
  </si>
  <si>
    <t>Zählpunkt Freitextfeld 10</t>
  </si>
  <si>
    <t>Zählpunkt Schlüsselfeld 2</t>
  </si>
  <si>
    <t>Zählpunkt Schlüsselfeld 3</t>
  </si>
  <si>
    <t>Zählpunkt Schlüsselfeld 4</t>
  </si>
  <si>
    <t>Zählpunkt Schlüsselfeld 5</t>
  </si>
  <si>
    <t>Zählpunkt Schlüsselfeld 6</t>
  </si>
  <si>
    <t>Zählpunkt Schlüsselfeld 7</t>
  </si>
  <si>
    <t>Zählpunkt Schlüsselfeld 8</t>
  </si>
  <si>
    <t>Zählpunkt Schlüsselfeld 9</t>
  </si>
  <si>
    <t>Zählpunkt Schlüsselfeld 10</t>
  </si>
  <si>
    <t>Zählpunkt Schlüsselfeld 11</t>
  </si>
  <si>
    <t>Option (Messentgelte Gas)</t>
  </si>
  <si>
    <t>Zählpunkt Schlüsselfeld 15</t>
  </si>
  <si>
    <t>Zählpunkt Schlüsselfeld 16</t>
  </si>
  <si>
    <t>Zählpunkt Schlüsselfeld 17</t>
  </si>
  <si>
    <t>Zählpunkt Schlüsselfeld 18</t>
  </si>
  <si>
    <t>Zählpunkt Schlüsselfeld 19</t>
  </si>
  <si>
    <t>Zählpunkt Schlüsselfeld 20</t>
  </si>
  <si>
    <t>Zählpunkt Schlüsselfeld 21</t>
  </si>
  <si>
    <t>Zählpunkt Schlüsselfeld 22</t>
  </si>
  <si>
    <t>Zählpunkt Schlüsselfeld 23</t>
  </si>
  <si>
    <t>Zählpunkt Schlüsselfeld 24</t>
  </si>
  <si>
    <t>Zählpunkt Schlüsselfeld 25</t>
  </si>
  <si>
    <t>Option (enet-Zuordnung aus AnKa-fix)</t>
  </si>
  <si>
    <t>Option (Pflicht für Eindeutigkeit)</t>
  </si>
  <si>
    <t>Externe ID 2 (CRM-ID Zählpunkt)</t>
  </si>
  <si>
    <t>Option (Metering Code vor MaLo-Umstellung)</t>
  </si>
  <si>
    <t>Name des Kalkulationsvorgangs</t>
  </si>
  <si>
    <t>Name der Kalkulationsvariante</t>
  </si>
  <si>
    <t>Lieferbeginn Variante</t>
  </si>
  <si>
    <t>Lieferende Variante</t>
  </si>
  <si>
    <t>Angebotsabgabedatum</t>
  </si>
  <si>
    <t>Bindefristdatum</t>
  </si>
  <si>
    <t>Variante Freitextfeld 8</t>
  </si>
  <si>
    <t>Variante Freitextfeld 9</t>
  </si>
  <si>
    <t>Variante Freitextfeld 10</t>
  </si>
  <si>
    <t>Variante Schlüsselfeld 7</t>
  </si>
  <si>
    <t>Variante Schlüsselfeld 8</t>
  </si>
  <si>
    <t>Variante Schlüsselfeld 9</t>
  </si>
  <si>
    <t>Variante Schlüsselfeld 10</t>
  </si>
  <si>
    <t>Variante Schlüsselfeld 11</t>
  </si>
  <si>
    <t>Variante Schlüsselfeld 12</t>
  </si>
  <si>
    <t>Variante Schlüsselfeld 13</t>
  </si>
  <si>
    <t>Variante Schlüsselfeld 14</t>
  </si>
  <si>
    <t>Variante Schlüsselfeld 15</t>
  </si>
  <si>
    <t>Variante Schlüsselfeld 16</t>
  </si>
  <si>
    <t>Variante Schlüsselfeld 17</t>
  </si>
  <si>
    <t>Variante Schlüsselfeld 18</t>
  </si>
  <si>
    <t>Variante Schlüsselfeld 19</t>
  </si>
  <si>
    <t>Variante Schlüsselfeld 20</t>
  </si>
  <si>
    <t>Variante Schlüsselfeld 21</t>
  </si>
  <si>
    <t>Variante Schlüsselfeld 22</t>
  </si>
  <si>
    <t>Variante Schlüsselfeld 23</t>
  </si>
  <si>
    <t>Variante Schlüsselfeld 24</t>
  </si>
  <si>
    <t>Variante Schlüsselfeld 25</t>
  </si>
  <si>
    <t>Lieferbeginn Zählpunktkalkulation</t>
  </si>
  <si>
    <t>Lieferende Zählpunktkalkulation</t>
  </si>
  <si>
    <t xml:space="preserve">Marktlokation bzw. Zählpunktbezeichnung </t>
  </si>
  <si>
    <t>Zählpunktkalkulation Freitextfeld 5</t>
  </si>
  <si>
    <t>Zählpunktkalkulation Freitextfeld 6</t>
  </si>
  <si>
    <t>Zählpunktkalkulation Freitextfeld 7</t>
  </si>
  <si>
    <t>Zählpunktkalkulation Freitextfeld 8</t>
  </si>
  <si>
    <t>Zählpunktkalkulation Freitextfeld 9</t>
  </si>
  <si>
    <t>Zählpunktkalkulation Freitextfeld 10</t>
  </si>
  <si>
    <t>Zählpunktkalkulation Schlüsselfeld 2</t>
  </si>
  <si>
    <t>Zählpunktkalkulation Schlüsselfeld 3</t>
  </si>
  <si>
    <t>Zählpunktkalkulation Schlüsselfeld 4</t>
  </si>
  <si>
    <t>Zählpunktkalkulation Schlüsselfeld 5</t>
  </si>
  <si>
    <t>Zählpunktkalkulation Schlüsselfeld 6</t>
  </si>
  <si>
    <t>Zählpunktkalkulation Schlüsselfeld 7</t>
  </si>
  <si>
    <t>Zählpunktkalkulation Schlüsselfeld 8</t>
  </si>
  <si>
    <t>Zählpunktkalkulation Schlüsselfeld 9</t>
  </si>
  <si>
    <t>Zählpunktkalkulation Schlüsselfeld 10</t>
  </si>
  <si>
    <t>Zählpunktkalkulation Schlüsselfeld 11</t>
  </si>
  <si>
    <t>Zählpunktkalkulation Schlüsselfeld 12</t>
  </si>
  <si>
    <t>Zählpunktkalkulation Schlüsselfeld 13</t>
  </si>
  <si>
    <t>Zählpunktkalkulation Schlüsselfeld 14</t>
  </si>
  <si>
    <t>Zählpunktkalkulation Schlüsselfeld 15</t>
  </si>
  <si>
    <t>Zählpunktkalkulation Schlüsselfeld 16</t>
  </si>
  <si>
    <t>Zählpunktkalkulation Schlüsselfeld 17</t>
  </si>
  <si>
    <t>Zählpunktkalkulation Schlüsselfeld 18</t>
  </si>
  <si>
    <t>Zählpunktkalkulation Schlüsselfeld 19</t>
  </si>
  <si>
    <t>Zählpunktkalkulation Schlüsselfeld 20</t>
  </si>
  <si>
    <t>Zählpunktkalkulation Schlüsselfeld 21</t>
  </si>
  <si>
    <t>Zählpunktkalkulation Schlüsselfeld 22</t>
  </si>
  <si>
    <t>Zählpunktkalkulation Schlüsselfeld 23</t>
  </si>
  <si>
    <t>Zählpunktkalkulation Schlüsselfeld 24</t>
  </si>
  <si>
    <t>Zählpunktkalkulation Schlüsselfeld 25</t>
  </si>
  <si>
    <t>Typ</t>
  </si>
  <si>
    <t xml:space="preserve">Name der Kalkulationseinstellung im AnKa-fix </t>
  </si>
  <si>
    <t>Long</t>
  </si>
  <si>
    <t>Eingabefeld Tage Zahlungsziel</t>
  </si>
  <si>
    <t>Dezimal</t>
  </si>
  <si>
    <t>Eingabefeld Ausfallwahrscheinlichkeit (Prozentwert zwischen 0,00 und 100,00)</t>
  </si>
  <si>
    <t>Eingabefeld Grundpreis [GrundpreisGas]</t>
  </si>
  <si>
    <t>Text</t>
  </si>
  <si>
    <t>Region Leipzig</t>
  </si>
  <si>
    <t>Boolean</t>
  </si>
  <si>
    <t>Neukunde</t>
  </si>
  <si>
    <t>Verbrauchsprofil</t>
  </si>
  <si>
    <t>Kochgas</t>
  </si>
  <si>
    <t>Anzahl RLM Leipzig (aus Vorgang)</t>
  </si>
  <si>
    <t>Anzahl RLM bundesweit (aus Vorgang)</t>
  </si>
  <si>
    <t>Anzahl SLP Leipzig (aus Vorgang)</t>
  </si>
  <si>
    <t>Anzahl SLP bundesweit (aus Vorgang)</t>
  </si>
  <si>
    <t>Bonus SEPA Gas</t>
  </si>
  <si>
    <t>Bonuszahlungen GK Gas</t>
  </si>
  <si>
    <t>Mengenbonus Gas</t>
  </si>
  <si>
    <t>Wechselbonus Gas</t>
  </si>
  <si>
    <t>Vertragsanpassung</t>
  </si>
  <si>
    <t>Vertragsverlängerung</t>
  </si>
  <si>
    <t>NEU (noch nicht angelegt): Boolean</t>
  </si>
  <si>
    <t>NNE ja/nein</t>
  </si>
  <si>
    <t>NEU (noch nicht angelegt); Boolean</t>
  </si>
  <si>
    <t>Tagesband ja/nein (aktuell immer ja, daher fraglich ob das benötigt wird)</t>
  </si>
  <si>
    <t>Angebotskopie</t>
  </si>
  <si>
    <t>Bezeichnung</t>
  </si>
  <si>
    <t>Kalkulationsposition</t>
  </si>
  <si>
    <t>gasBU</t>
  </si>
  <si>
    <t>gasnrgTax</t>
  </si>
  <si>
    <t>gasGridBasicPrice</t>
  </si>
  <si>
    <t>gasGridNrgPrg</t>
  </si>
  <si>
    <t>gasMtrngMtrOpCrg</t>
  </si>
  <si>
    <t>gasMtrngMtrDataCollCrg</t>
  </si>
  <si>
    <t>gasMtrngMtrDataBillCrg</t>
  </si>
  <si>
    <t>gasGridBasicDmdPrice</t>
  </si>
  <si>
    <t>Zählpunkt Spannungsebene/Druckstufe (
       (   - Hochdruck
           - Mitteldruck
           - Niederdruck  )</t>
  </si>
  <si>
    <t xml:space="preserve">Zählpunkt Schlüsselfeld 13 (Messentgelt Zählerart:
 -        Alle elektronischen Haushaltszähler
 -        Alle Zähler LGK
 -        Alle analogen Zähler SLP
 -        Ultraschallgaszähler
 -        Balgengaszähler EDL21
 -        Turbinenradgaszähler
 -        Drehkolbenzähler
 -        Balgengaszähler
 -        Balgengaszähler EDL40)
</t>
  </si>
  <si>
    <t>Zählpunkt Schlüsselfeld 14 (Messentgelt Zählergröße:
 - G10
 - G100
 - G1000
 - G16
 - G160
 - G1600
 - G2.5
 - G25
 - G250
 - G2500
 - G4
 - G40
 - G400
 - G4000
 - G6
 - G65
 - G650
 - G6500
 - Z01
 - Z02   )</t>
  </si>
  <si>
    <t>Sparte   
  (   - Strom
     - Gas   )</t>
  </si>
  <si>
    <t xml:space="preserve">Toleranzmenge (
     - 10
     - 20
     - 30
     - 100    )
</t>
  </si>
  <si>
    <t>Gemeindeklasse (
     - 1
     - 2
     - 3
     - 4   )</t>
  </si>
  <si>
    <t>Biogasanteil  
   (  - 0
     - 100  )</t>
  </si>
  <si>
    <t>Ökogasanteil  
   (    - 0
        - 25
        - 50 
        - 75
        - 100   )</t>
  </si>
  <si>
    <t>Marktgebiet (Market area 1): 
     - GASPOOL
     - NetConnect</t>
  </si>
  <si>
    <t>Gas quality:
     - H-Gas
     - L-Gas</t>
  </si>
  <si>
    <t>Vertragsanpassungsart
     - Hinzufuegen
     - Einkuerzen
     - Entfall</t>
  </si>
  <si>
    <t>Option (Pflicht bei Änderung des Zählpunkt/MaLo-ID)</t>
  </si>
  <si>
    <t>Preisübergabe CRM (Gesamt oder Los)</t>
  </si>
  <si>
    <t>Preiskalkulation (Kj. oder Laufzeit)</t>
  </si>
  <si>
    <t>Alternate Key AnKa-fix</t>
  </si>
  <si>
    <t>TageZahlungszielGas</t>
  </si>
  <si>
    <t>GrundpreisGas</t>
  </si>
  <si>
    <t>marketarea1</t>
  </si>
  <si>
    <t>RegionalschluesselGas</t>
  </si>
  <si>
    <t>NeukundeGas</t>
  </si>
  <si>
    <t>ToleranzmengeGas</t>
  </si>
  <si>
    <t>VerbrauchsprofilGas</t>
  </si>
  <si>
    <t>???</t>
  </si>
  <si>
    <t>Biogasanteil</t>
  </si>
  <si>
    <t>Oekogasanteil</t>
  </si>
  <si>
    <t>AnzahlRLMLpzGas</t>
  </si>
  <si>
    <t>AnzahlRLMbwGas</t>
  </si>
  <si>
    <t>AnzahlSLPLpzGas</t>
  </si>
  <si>
    <t>AnzahlSLPbwGas</t>
  </si>
  <si>
    <t>BonusSEPAGas</t>
  </si>
  <si>
    <t>BonuszahlungenGKGas</t>
  </si>
  <si>
    <t>MengenbonusGas</t>
  </si>
  <si>
    <t>WechselbonusGas</t>
  </si>
  <si>
    <t>Vertragsanpassungsart</t>
  </si>
  <si>
    <t>VertragsverlaengerungGas</t>
  </si>
  <si>
    <t>NNEBerechnungGas</t>
  </si>
  <si>
    <t>TagesbandGas</t>
  </si>
  <si>
    <t>AngebotskopieGas</t>
  </si>
  <si>
    <t>NEU (noch nicht angelegt); Text</t>
  </si>
  <si>
    <t>NEU (noch nicht angelegt): Text</t>
  </si>
  <si>
    <t>gasQuality</t>
  </si>
  <si>
    <t>nrgKAGemKl</t>
  </si>
  <si>
    <t>KochGas</t>
  </si>
  <si>
    <t>Einstellung Variante oder Zählpunkkalkulation</t>
  </si>
  <si>
    <t>Variante</t>
  </si>
  <si>
    <t>Zählpunktkalkulaition</t>
  </si>
  <si>
    <t>Kalkulataions-Template</t>
  </si>
  <si>
    <t>Zählpunkt Schlüsselfeld 1</t>
  </si>
  <si>
    <t>Zählpunktkalkulation Schlüsselfeld 1</t>
  </si>
  <si>
    <t>AnKa-fix</t>
  </si>
  <si>
    <t>Firmenstatus (Crefo-Auskunft)</t>
  </si>
  <si>
    <t>Bonitätsindex (Crefo-Auskunft)</t>
  </si>
  <si>
    <t>AusfallwahrscheinlichkeitGas (Crefo-Auskunft)</t>
  </si>
  <si>
    <t>Zählpunkt Schlüsselfeld 12 (Messentgelt Ableserhythmus:
        - Jährlich
        - Halbjährlich 
        - Quartal
        - Monatlich  )</t>
  </si>
  <si>
    <t>Ökoaufschlag Ja/Nein</t>
  </si>
  <si>
    <t>Kunde Freitextfeld 3</t>
  </si>
  <si>
    <t>Kunde Schlüsselfeld 1</t>
  </si>
  <si>
    <t>Externe ID 2 (CRM-ID)</t>
  </si>
  <si>
    <t xml:space="preserve">Zählpunkt Wetterstation </t>
  </si>
  <si>
    <t xml:space="preserve">Zählpunkt Jahresverbrauch (Kundenwert) </t>
  </si>
  <si>
    <t xml:space="preserve">Option </t>
  </si>
  <si>
    <t xml:space="preserve">Zählpunkt Freitextfeld 4 </t>
  </si>
  <si>
    <t>Variante Schlüsselfeld 5</t>
  </si>
  <si>
    <t>Variante Schlüsselfeld 4</t>
  </si>
  <si>
    <t xml:space="preserve">Variante Schlüsselfeld 3 </t>
  </si>
  <si>
    <t>Variante Schlüsselfeld 2</t>
  </si>
  <si>
    <t>Variante Schlüsselfeld 1</t>
  </si>
  <si>
    <t>Variante Freitextfeld 7</t>
  </si>
  <si>
    <t>Variante Freitextfeld 6</t>
  </si>
  <si>
    <t>Variante Freitextfeld 5</t>
  </si>
  <si>
    <t>Variante Freitextfeld 4</t>
  </si>
  <si>
    <t>Variante Schlüsselfeld 6</t>
  </si>
  <si>
    <t>Variante Freitextfeld 3</t>
  </si>
  <si>
    <t>Variante Freitextfeld 2</t>
  </si>
  <si>
    <t>Variante Freitextfeld 1</t>
  </si>
  <si>
    <t>Zählpunktkalkulation Freitextfeld 1</t>
  </si>
  <si>
    <t>Zählpunktkalkulation Freitextfeld 2</t>
  </si>
  <si>
    <t>Zählpunktkalkulation Freitextfeld 3</t>
  </si>
  <si>
    <t>Zählpunktkalkulation Freitextfeld 4</t>
  </si>
  <si>
    <t>Feldname</t>
  </si>
  <si>
    <t>Feld intern</t>
  </si>
  <si>
    <t>Anmerkung</t>
  </si>
  <si>
    <t>Name2.Customer</t>
  </si>
  <si>
    <t>Name</t>
  </si>
  <si>
    <t>Name1.Customer</t>
  </si>
  <si>
    <t>StreetNumber.Address</t>
  </si>
  <si>
    <t>StreetNumberAddition.Address</t>
  </si>
  <si>
    <t>Erg.</t>
  </si>
  <si>
    <t>Hnr.</t>
  </si>
  <si>
    <t>City.Address</t>
  </si>
  <si>
    <t>Ort</t>
  </si>
  <si>
    <t>ZIPKey.Address</t>
  </si>
  <si>
    <t>Street.Address</t>
  </si>
  <si>
    <t>CountryKey.Address</t>
  </si>
  <si>
    <t>C12SyncId.Customer</t>
  </si>
  <si>
    <t>Sync ID</t>
  </si>
  <si>
    <t>EVI (Anlagenkonto)</t>
  </si>
  <si>
    <t>Sparte</t>
  </si>
  <si>
    <t>SyncId.C12INSTACC</t>
  </si>
  <si>
    <t>Street.C12INSTACC</t>
  </si>
  <si>
    <t>Streetnumber.C12INSTACC</t>
  </si>
  <si>
    <t>Haus-Nr.</t>
  </si>
  <si>
    <t>StreetNoAdd.C12INSTACC</t>
  </si>
  <si>
    <t>Haus-Nr. Zusatz</t>
  </si>
  <si>
    <t>ZIP.C12INSTACC</t>
  </si>
  <si>
    <t>City.C12INSTACC</t>
  </si>
  <si>
    <t>State.C12INSTACC</t>
  </si>
  <si>
    <t>Bundesland/Kanton</t>
  </si>
  <si>
    <t>CountryKey.C12INSTACC</t>
  </si>
  <si>
    <t>z.B. DE für Deutschland</t>
  </si>
  <si>
    <t>GridLevel.C12INSTACC</t>
  </si>
  <si>
    <t>Netzebene</t>
  </si>
  <si>
    <t>x</t>
  </si>
  <si>
    <t>Muss Strom</t>
  </si>
  <si>
    <t>Muss Gas</t>
  </si>
  <si>
    <t>Mussfeld</t>
  </si>
  <si>
    <t>Quoteno.Quote</t>
  </si>
  <si>
    <t>C12CalcEnd.PriceCalc</t>
  </si>
  <si>
    <t>C12CalcStart.PriceCalc</t>
  </si>
  <si>
    <t>Lieferbeginn</t>
  </si>
  <si>
    <t>Lieferende</t>
  </si>
  <si>
    <t>Bindefrist</t>
  </si>
  <si>
    <t>SAP-GP-Nr. wenn gefüllt, sonst SyncID</t>
  </si>
  <si>
    <t>CustomerNo2.Customer oder C12SyncId.Customer</t>
  </si>
  <si>
    <t>Sync ID oder SAP-GP-Nr.</t>
  </si>
  <si>
    <t>SAP-GP-Nr.</t>
  </si>
  <si>
    <t>CustomerNo2.Customer</t>
  </si>
  <si>
    <t>Externe ID 3 (AbrechnungsID)</t>
  </si>
  <si>
    <t>Verwendung der Anzeigeadresse</t>
  </si>
  <si>
    <t>Langtext z.B. Deutschland</t>
  </si>
  <si>
    <t>Bei Interessent leer</t>
  </si>
  <si>
    <t>immer gefüllt</t>
  </si>
  <si>
    <t>Firma/Name</t>
  </si>
  <si>
    <t>MaLo/MeLo (Zählpunkt), Sync ID</t>
  </si>
  <si>
    <t>MeteringCode.C12INSTACC, SyncId.C12INSTACC</t>
  </si>
  <si>
    <t>Wenn vorhanden MaLo,  ansonsten SyncID</t>
  </si>
  <si>
    <t>ExtractionTyp</t>
  </si>
  <si>
    <t>Mögliche Schlüssel RLM und SLP</t>
  </si>
  <si>
    <t>Muss zusammengesetzt werden aus ZV_Sparte. Mögliche Werte: SLP_POWER, RLM_POWER, SLP_GAS, RLM_GAS</t>
  </si>
  <si>
    <t>fest Europe/Berlin ggf. aus Jboss auslesen wenn möglich</t>
  </si>
  <si>
    <t>Nur füllen wenn Hnr. numerisch, sonst leer</t>
  </si>
  <si>
    <t xml:space="preserve">Wenn Hnr. alphanumerisch, Hnr. + Zusatz, sonst nur Zusatz. </t>
  </si>
  <si>
    <t>führende 0en müssen vorhanden sein.</t>
  </si>
  <si>
    <t>EVI (Interessent/Kunde) über CustomerPk.C12INSTACC</t>
  </si>
  <si>
    <t>Jahresverbrauch</t>
  </si>
  <si>
    <t>Zählpunkt Nutzergruppe (zulässige TU München-Profile (s. BDEW-Profile))</t>
  </si>
  <si>
    <t>Lastprofil</t>
  </si>
  <si>
    <t>Bei Gas: TU-München, Bei Strom BDEW jeweils Kurztext/Schlüssel</t>
  </si>
  <si>
    <t>Messebene</t>
  </si>
  <si>
    <t>VoltageLevel.C12INSTACC</t>
  </si>
  <si>
    <t>Spannungsebene (der Messung)</t>
  </si>
  <si>
    <t>Schlüssel werden 1zu1 durchgereicht. AKF mappt es auf die passenden Werte</t>
  </si>
  <si>
    <t>muss eindeutig sein</t>
  </si>
  <si>
    <t>Angebotsnummer</t>
  </si>
  <si>
    <t>Customer</t>
  </si>
  <si>
    <t>PricingVariants</t>
  </si>
  <si>
    <t>Varianten ID</t>
  </si>
  <si>
    <t>EVI (Angebot)</t>
  </si>
  <si>
    <t>EVI (C12Variante NEU)</t>
  </si>
  <si>
    <t>Date ohne Zeit</t>
  </si>
  <si>
    <t>Fest auf 1.1.1970 mit Zeitangabe</t>
  </si>
  <si>
    <t>C12Medium.Quote</t>
  </si>
  <si>
    <t>Tag + Uhrzeit</t>
  </si>
  <si>
    <t>C12BindingPerio.Quote</t>
  </si>
  <si>
    <t>EVI (Preiskalkulation)</t>
  </si>
  <si>
    <t>Muss innerhalb des Varianten Zeitraums (Beginn/Ende) liegen. Datum ohne Zeit</t>
  </si>
  <si>
    <t>Optional</t>
  </si>
  <si>
    <t>CRM_FB_1 bis CRM_FB_5</t>
  </si>
  <si>
    <t>CRM_FZ_1 bis CRM_FZ_5</t>
  </si>
  <si>
    <t>CRM_FD_1 bis CRM_FD_5</t>
  </si>
  <si>
    <t>EVI (C12Einstellung)</t>
  </si>
  <si>
    <t>5 Freizahl Felder</t>
  </si>
  <si>
    <t>5 Freiboolean Felder</t>
  </si>
  <si>
    <t>5 Frei Datum Felder</t>
  </si>
  <si>
    <t>CRM_FS_1 bis CRM_FS_5</t>
  </si>
  <si>
    <t>5 Freiteschlüsselfelder</t>
  </si>
  <si>
    <t>Kalk-ID</t>
  </si>
  <si>
    <t>Vorgangs-ID</t>
  </si>
  <si>
    <t>rtlNrgPrice</t>
  </si>
  <si>
    <t>Ab hier nur Beispiele nicht Bestandteil der Standard SST</t>
  </si>
  <si>
    <t>Arbeitspreis absolut EUR</t>
  </si>
  <si>
    <t>Arbeitspreis spezifisch ct/kWh</t>
  </si>
  <si>
    <t>Arbeitspreis NT Kunde absolut EUR</t>
  </si>
  <si>
    <t>Arbeitspreis NT Kunde spezifisch ct/kWh</t>
  </si>
  <si>
    <t>Grundpreis absolut EUR</t>
  </si>
  <si>
    <t>Grundpreis spezifisch ct/kWh</t>
  </si>
  <si>
    <t>Energiepreis absolut EUR</t>
  </si>
  <si>
    <t>Leistungspreis absolut EUR</t>
  </si>
  <si>
    <t>Leistungspreis spezifisch ct/kWh</t>
  </si>
  <si>
    <t>Stromsteuer absolut EUR</t>
  </si>
  <si>
    <t>Stromsteuer spezifisch ct/kWh</t>
  </si>
  <si>
    <t>§19 absolut EUR</t>
  </si>
  <si>
    <t>§19 spezifisch ct/kWh</t>
  </si>
  <si>
    <t>EEG absolut EUR</t>
  </si>
  <si>
    <t>EEG spezifisch ct/kWh</t>
  </si>
  <si>
    <t>Gassteuer absolut EUR</t>
  </si>
  <si>
    <t>Gassteuer spezifisch ct/kWh</t>
  </si>
  <si>
    <t>Bilanzierungsumlage absolut EUR</t>
  </si>
  <si>
    <t>Bilanzierungsumlage spezifisch ct/kWh</t>
  </si>
  <si>
    <t>Energipreis spezifisch ct/kWh</t>
  </si>
  <si>
    <t>Laufzeitmenge Gesamt</t>
  </si>
  <si>
    <t>Laufzeitmenge HT</t>
  </si>
  <si>
    <t>Laufzeitmenge NT</t>
  </si>
  <si>
    <t>NNE Gesamt absolut EUR</t>
  </si>
  <si>
    <t>NNE Gesamt spezifisch ct/kWh</t>
  </si>
  <si>
    <t>NNE Arbeitspreis absolut EUR</t>
  </si>
  <si>
    <t>NNE Arbeitspreis spezifisch ct/kWh</t>
  </si>
  <si>
    <t>NNE Grundpreis absolut EUR</t>
  </si>
  <si>
    <t>NNE Grundpreis spezifisch ct/kWh</t>
  </si>
  <si>
    <t>NNE Leistungspreis absolut EUR</t>
  </si>
  <si>
    <t>NNE Leistungspreis spezifisch ct/kWh</t>
  </si>
  <si>
    <t>NNE Abrechnung absolut EUR</t>
  </si>
  <si>
    <t>NNE Abrechnung spezifisch ct/kWh</t>
  </si>
  <si>
    <t>NNE Messung/Ablesung absolut EUR</t>
  </si>
  <si>
    <t>NNE Messung/Ablesung spezifisch ct/kWh</t>
  </si>
  <si>
    <t>NNE KA absolut EUR</t>
  </si>
  <si>
    <t>NNE KA spezifisch ct/kWh</t>
  </si>
  <si>
    <t>NNE KWK absolut EUR</t>
  </si>
  <si>
    <t>NNE KWK spezifisch ct/kWh</t>
  </si>
  <si>
    <t>NNE Offshoreumlage absolut EUR</t>
  </si>
  <si>
    <t>NNE Offshoreumlage spezifisch ct/kWh</t>
  </si>
  <si>
    <t>NNE Absch. Lasten absolut EUR</t>
  </si>
  <si>
    <t>NNE Absch. Lasten spezifisch ct/kWh</t>
  </si>
  <si>
    <t>NNE MSB € absolut EUR</t>
  </si>
  <si>
    <t>Legende</t>
  </si>
  <si>
    <t>rot</t>
  </si>
  <si>
    <t>grün</t>
  </si>
  <si>
    <t>Kannfgeld</t>
  </si>
  <si>
    <r>
      <t xml:space="preserve">Langtext nicht Kürzel, AKF ermittelt Feiertagsprofil, </t>
    </r>
    <r>
      <rPr>
        <sz val="11"/>
        <color rgb="FFFF0000"/>
        <rFont val="Calibri (Textkörper)"/>
      </rPr>
      <t>muss in EVI übersteuerbar sein.</t>
    </r>
  </si>
  <si>
    <t>C12AP_EUR</t>
  </si>
  <si>
    <t>C12NT_CTKWH</t>
  </si>
  <si>
    <t>C12NT_EUR</t>
  </si>
  <si>
    <t>C12GP_EUR</t>
  </si>
  <si>
    <t>C12GP_CTKWH</t>
  </si>
  <si>
    <t>C12EP_EUR</t>
  </si>
  <si>
    <t>C12EP_CTKWH</t>
  </si>
  <si>
    <t>C12LP_EUR</t>
  </si>
  <si>
    <t>C12LP_CTKWH</t>
  </si>
  <si>
    <t>C12STROMST_EUR</t>
  </si>
  <si>
    <t>C12STROMST_CTKW</t>
  </si>
  <si>
    <t>C12P19_EUR</t>
  </si>
  <si>
    <t>C12P19_CTKWH</t>
  </si>
  <si>
    <t>C12EEG_EUR</t>
  </si>
  <si>
    <t>C12EEG_CTKWH</t>
  </si>
  <si>
    <t>C12GASST_EUR</t>
  </si>
  <si>
    <t>C12GASST_CTKWH</t>
  </si>
  <si>
    <t>C12BILUML_EUR</t>
  </si>
  <si>
    <t>C12BILUML_CTKWH</t>
  </si>
  <si>
    <t>C12MengeLZ</t>
  </si>
  <si>
    <t>C12MengeLZ_HT</t>
  </si>
  <si>
    <t>C12MengeLZ_NT</t>
  </si>
  <si>
    <t>C12NNE_EUR</t>
  </si>
  <si>
    <t>C12NNE_CTKWH</t>
  </si>
  <si>
    <t>C12NNE_AP_EUR</t>
  </si>
  <si>
    <t>C12NNE_AP_CTKWH</t>
  </si>
  <si>
    <t>C12NNE_GP_EUR</t>
  </si>
  <si>
    <t>C12NNE_GP_CTKWH</t>
  </si>
  <si>
    <t>C12NNE_LP_EUR</t>
  </si>
  <si>
    <t>C12NNE_LP_KW</t>
  </si>
  <si>
    <t>C12NNE_ABR_EUR</t>
  </si>
  <si>
    <t>C12NNE_ABRCTKWH</t>
  </si>
  <si>
    <t>C12NNE_MESS_EUR</t>
  </si>
  <si>
    <t>C12KA_EUR</t>
  </si>
  <si>
    <t>C12KA_CTKWH</t>
  </si>
  <si>
    <t>C12KWK_EUR</t>
  </si>
  <si>
    <t>C12KWK_CTKWH</t>
  </si>
  <si>
    <t>C12OFFSH_EUR</t>
  </si>
  <si>
    <t>C12OFFSH_CTKWH</t>
  </si>
  <si>
    <t>C12ABSCHLA_EUR</t>
  </si>
  <si>
    <t>C12NNE_MSB_EUR</t>
  </si>
  <si>
    <t>C12Variante</t>
  </si>
  <si>
    <t>Zahl</t>
  </si>
  <si>
    <t>neu</t>
  </si>
  <si>
    <t>C12ABSCHLACTKWH</t>
  </si>
  <si>
    <t>C12NNEMESSCTKWH</t>
  </si>
  <si>
    <t>C12AP_CTKWH</t>
  </si>
  <si>
    <t>C12AP_EUR|C12AP_CTKWH|C12NT_EUR|C12NT_CTKWH|C12GP_EUR|C12GP_CTKWH|C12EP_EUR|C12EP_CTKWH|C12LP_EUR|C12LP_CTKWH|C12STROMST_EUR|C12STROMST_CTKW|C12P19_EUR|C12P19_CTKWH|C12EEG_EUR|C12EEG_CTKWH|C12GASST_EUR|C12GASST_CTKWH|C12BILUML_EUR|C12BILUML_CTKWH|C12MengeLZ|C12MengeLZ_HT|C12MengeLZ_NT|C12NNE_EUR|C12NNE_CTKWH|C12NNE_AP_EUR|C12NNE_AP_CTKWH|C12NNE_GP_EUR|C12NNE_GP_CTKWH|C12NNE_LP_EUR|C12NNE_LP_KW|C12NNE_ABR_EUR|C12NNE_ABRCTKWH|C12NNE_MESS_EUR|C12NNEMESSCTKWH|C12KA_EUR|C12KA_CTKWH|C12KWK_EUR|C12KWK_CTKWH|C12OFFSH_EUR|C12OFFSH_CTKWH|C12ABSCHLA_EUR|C12ABSCHLA_CTKWH|C12NNE_MSB_EUR|C12ABSCHLACTKWH</t>
  </si>
  <si>
    <t>analog PriceCalc</t>
  </si>
  <si>
    <t>Arbeitspreis HT Kunde absolut EUR</t>
  </si>
  <si>
    <t>Arbeitspreis HT Kunde spezifisch ct/kWh</t>
  </si>
  <si>
    <t>C12HT_EUR</t>
  </si>
  <si>
    <t>C12HT_CTKWH</t>
  </si>
  <si>
    <t>C12LeistungMax</t>
  </si>
  <si>
    <t>Max. Leistung</t>
  </si>
  <si>
    <t>UseHour</t>
  </si>
  <si>
    <t>Benutzungsstunden</t>
  </si>
  <si>
    <t xml:space="preserve">Menge Base </t>
  </si>
  <si>
    <t>Menge Peak</t>
  </si>
  <si>
    <t>Alpha</t>
  </si>
  <si>
    <t>Beta</t>
  </si>
  <si>
    <t>Gamma</t>
  </si>
  <si>
    <t>C12MengeBase</t>
  </si>
  <si>
    <t>C12MengePeak</t>
  </si>
  <si>
    <t>C12Alpha</t>
  </si>
  <si>
    <t>C12Beta</t>
  </si>
  <si>
    <t>C12Gamma</t>
  </si>
  <si>
    <t>Netzbetreiber Name</t>
  </si>
  <si>
    <t>Netzbetreiber Code</t>
  </si>
  <si>
    <t>Text (50)</t>
  </si>
  <si>
    <t>Text (255)</t>
  </si>
  <si>
    <t>MSB Code</t>
  </si>
  <si>
    <t>MSB Name</t>
  </si>
  <si>
    <t>Regelzone</t>
  </si>
  <si>
    <t>Marktgebiet</t>
  </si>
  <si>
    <t>Gasqualität</t>
  </si>
  <si>
    <t>Netzbetreiber</t>
  </si>
  <si>
    <t>NSF auf Serviceprovider</t>
  </si>
  <si>
    <t>MSB</t>
  </si>
  <si>
    <t>NSF auf C12RegulArea</t>
  </si>
  <si>
    <t>Regelzone EIC</t>
  </si>
  <si>
    <t>Regelzone Name</t>
  </si>
  <si>
    <t>EVI (Preiskalkulation und Variante)</t>
  </si>
  <si>
    <t>C12GridOperator.PriceCalc</t>
  </si>
  <si>
    <t>C12RegArea.PriceCalc</t>
  </si>
  <si>
    <t>C12Marktgebiet.PriceCalc</t>
  </si>
  <si>
    <t>C12Gasqualitaet.PriceCalc</t>
  </si>
  <si>
    <t>C12GridOpName.PriceCalc</t>
  </si>
  <si>
    <t>C12GridOpCode.PriceCalc</t>
  </si>
  <si>
    <t>in EVI vorhanden, kommt nicht aus AKF, wird in EVI ermittelt aus NB-Code (C12GridOpCode.PriceCalc)</t>
  </si>
  <si>
    <t>C12MSB.PriceCalc</t>
  </si>
  <si>
    <t>C12MSBCode.PriceCalc</t>
  </si>
  <si>
    <t>C12MSBName.PriceCalc</t>
  </si>
  <si>
    <t>in EVI vorhanden, kommt nicht aus AKF, wird in EVI ermittelt aus MSB-Code (C12MSBCode.PriceCalc)</t>
  </si>
  <si>
    <t>Ab hier NUR in Entität PriceCalc bzw. NUR auf Ebene ZP</t>
  </si>
  <si>
    <t>Bei Strom relevant, neu in EVI und JSON</t>
  </si>
  <si>
    <t>C12RegAreaEIC.PriceCalc</t>
  </si>
  <si>
    <t>C12RegAreaName.PriceCalc</t>
  </si>
  <si>
    <t>Bei Gas relevant, in EVI vorhanden, neu in JSON</t>
  </si>
  <si>
    <t>Datentyp</t>
  </si>
  <si>
    <t>Number</t>
  </si>
  <si>
    <t>in EVI vorhanden, kommt nicht aus AKF, wird in EVI ermittelt aus Regelzone EIC (C12RegAreaEIC.PriceCalc)</t>
  </si>
  <si>
    <t>C12CalcToolRef.PriceCalc</t>
  </si>
  <si>
    <t>Kommt von AKF direkt aus REST-Aufruf zurück</t>
  </si>
  <si>
    <t>AnKa-Fix-Link</t>
  </si>
  <si>
    <t>Varianten Name</t>
  </si>
  <si>
    <t>AnKa-fix (Maskenname)</t>
  </si>
  <si>
    <t>Shortcut wird mit übergeben</t>
  </si>
  <si>
    <t>Messverfahren</t>
  </si>
  <si>
    <t>Sycnid.C12INSTACC</t>
  </si>
  <si>
    <t>Feldname in der JSON-Datei</t>
  </si>
  <si>
    <t>REST-Servcie</t>
  </si>
  <si>
    <t>glnCode</t>
  </si>
  <si>
    <t>firstName</t>
  </si>
  <si>
    <t>name</t>
  </si>
  <si>
    <t>street</t>
  </si>
  <si>
    <t>houseNumber</t>
  </si>
  <si>
    <t>appendix</t>
  </si>
  <si>
    <t>city</t>
  </si>
  <si>
    <t>zipCode</t>
  </si>
  <si>
    <t>postOfficeBox</t>
  </si>
  <si>
    <t>district</t>
  </si>
  <si>
    <t>region</t>
  </si>
  <si>
    <t>country</t>
  </si>
  <si>
    <t>bdewCode</t>
  </si>
  <si>
    <t>dvwgCode</t>
  </si>
  <si>
    <t>eic</t>
  </si>
  <si>
    <t>validFrom</t>
  </si>
  <si>
    <t>validUntil</t>
  </si>
  <si>
    <t>email</t>
  </si>
  <si>
    <t>phone</t>
  </si>
  <si>
    <t>fax</t>
  </si>
  <si>
    <t>Zählpunkt Postfach</t>
  </si>
  <si>
    <t>Zählpunkt Gebiet</t>
  </si>
  <si>
    <t>Zählpunkt Region</t>
  </si>
  <si>
    <t>marketLocationId</t>
  </si>
  <si>
    <t>extractionType
mögliche Werte: 
- SLP_GAS 
- RLM_GAS
- SLP_POWER
- RLM_POWER
- TLP_POWER</t>
  </si>
  <si>
    <t>timezone
Festwert: "Europe/Berlin"</t>
  </si>
  <si>
    <t>timeSeriesTemplate</t>
  </si>
  <si>
    <t>holidayProfile</t>
  </si>
  <si>
    <t>customer</t>
  </si>
  <si>
    <t>weatherStation (Pflichtfeld bei SLP_GAS, TLP_POWER)</t>
  </si>
  <si>
    <t>customerValue (Pflichtfeld bei SLP_GAS)
annualConsumption (Pflichtfeld bei SLP_POWER)</t>
  </si>
  <si>
    <t>extractionLoadProfile</t>
  </si>
  <si>
    <t>pressureLevel (Pflichtfeld bei SLP_GAS; RLM_GAS)
voltageLevel (Pflichtfeld bei SLP_POWER; RLM_POWER; TLP_POWER)</t>
  </si>
  <si>
    <t>voltageLevelMetering</t>
  </si>
  <si>
    <t>Spalte1</t>
  </si>
  <si>
    <t>Name Vorgang</t>
  </si>
  <si>
    <t>GLN-Code Kunde</t>
  </si>
  <si>
    <t>deliveryFrom</t>
  </si>
  <si>
    <t>deliveryUntil</t>
  </si>
  <si>
    <t>commodity
(Feldinhalt = "Strom" oder "Gas")</t>
  </si>
  <si>
    <t>pricingTemplate</t>
  </si>
  <si>
    <t>submissionDate</t>
  </si>
  <si>
    <t>bindingPeriod
Unterobjekt:
bindingPeriodType (Feldinhalt = "DATE")
bindingPeriodDate</t>
  </si>
  <si>
    <t>Bilanzierungsgebiet</t>
  </si>
  <si>
    <t>Angebot gültig bis</t>
  </si>
  <si>
    <t>Wird in EVI generiert: &lt;V01…05&gt; + &lt;Lieferbeginn&gt; bis &lt;Lieferende&gt; im Format &lt;dd.mm.yyyy&gt;</t>
  </si>
  <si>
    <t>C1-Modul</t>
  </si>
  <si>
    <t>MeasuringMethod.C12INSTACC</t>
  </si>
  <si>
    <t>MeasuringMethod.C12INSTACC + Medium.C12INSTACC</t>
  </si>
  <si>
    <t>Wenn Installation vorhanden: CreateDate.Installation
Wenn Installation nicht vorhanden: CreateDate.C12INSTACC. Mit Zeitangabe.</t>
  </si>
  <si>
    <t>SAP-GP-Nr. wenn gefüllt, sonst SyncID von CustomerPk.C12INSTACC</t>
  </si>
  <si>
    <t>Langtext nicht Kürzel, AKF ermittelt Wetterstation, muss in EVI übersteuerbar sein.</t>
  </si>
  <si>
    <t>C12InstanceID.Quote</t>
  </si>
  <si>
    <t>C12CalcToolURL.Quote</t>
  </si>
  <si>
    <t>VARIANT_NAME.C12Variant</t>
  </si>
  <si>
    <t>ID.C12Variant</t>
  </si>
  <si>
    <t>C12CalcStart.C12Variant</t>
  </si>
  <si>
    <t>C12CalcEnd.C12Variant</t>
  </si>
  <si>
    <t>Kalk.-Vorlage</t>
  </si>
  <si>
    <t>C12CalcTempKey.Quote</t>
  </si>
  <si>
    <t>Abgabe bis</t>
  </si>
  <si>
    <t>Zeit muss mit angegeben werden. Teilweise Pflicht.</t>
  </si>
  <si>
    <t>NNE MSB € spezifisch Strom ct/kWh</t>
  </si>
  <si>
    <t>mtrngMtrOpCrg</t>
  </si>
  <si>
    <t>NNE Gesamt absolut Gas EUR</t>
  </si>
  <si>
    <t>sumgridCosts</t>
  </si>
  <si>
    <t>NNE Gesamt spezifisch Gas ct/kWh</t>
  </si>
  <si>
    <t>NNE Arbeitspreis absolut Gas EUR</t>
  </si>
  <si>
    <t>NNE Arbeitspreis spezifisch Gas ct/kWh</t>
  </si>
  <si>
    <t>NNE Grundpreis absolut Gas EUR</t>
  </si>
  <si>
    <t>NNE Grundpreis spezifisch Gas ct/kWh</t>
  </si>
  <si>
    <t>NNE Leistungspreis absolut Gas EUR</t>
  </si>
  <si>
    <t>gasGridDmdCrg</t>
  </si>
  <si>
    <t>NNE Leistungspreis spezifisch Gas ct/kWh</t>
  </si>
  <si>
    <t>NNE Grundpreis aus Leistungspreis absolut Gas EUR</t>
  </si>
  <si>
    <t>NNE Grundpreis aus Leistungspreis spezifisch Gas ct/kWh</t>
  </si>
  <si>
    <t>NNE Abrechnung absolut Gas EUR</t>
  </si>
  <si>
    <t>NNE Abrechnung spezifisch Gas ct/kWh</t>
  </si>
  <si>
    <t>NNE Messung/Ablesung absolut Gas EUR</t>
  </si>
  <si>
    <t>NNE Messung/Ablesung spezifisch Gas ct/kWh</t>
  </si>
  <si>
    <t>NNE MSB € absolut Gas EUR</t>
  </si>
  <si>
    <t>NNE MSB € spezifisch Gas ct/kWh</t>
  </si>
  <si>
    <t>rtlNrgPriceHT</t>
  </si>
  <si>
    <t>rtlNrgPriceNT</t>
  </si>
  <si>
    <t>rtlBasicPrice</t>
  </si>
  <si>
    <t>nrgPur</t>
  </si>
  <si>
    <t>rtlDmdCrg</t>
  </si>
  <si>
    <t>nrgTax</t>
  </si>
  <si>
    <t>chrgP19</t>
  </si>
  <si>
    <t>crgRnwNrgLaw</t>
  </si>
  <si>
    <t>loadutilization von nrgPur</t>
  </si>
  <si>
    <t>NNE Gesamt absolut Strom EUR</t>
  </si>
  <si>
    <t>NNE Gesamt spezifisch Strom ct/kWh</t>
  </si>
  <si>
    <t>NNE Arbeitspreis absolut Strom EUR</t>
  </si>
  <si>
    <t>gridNrgPrg</t>
  </si>
  <si>
    <t>NNE Arbeitspreis spezifisch Strom ct/kWh</t>
  </si>
  <si>
    <t>NNE Grundpreis absolut Strom EUR</t>
  </si>
  <si>
    <t>gridBasicPrice</t>
  </si>
  <si>
    <t>NNE Grundpreis spezifisch Strom ct/kWh</t>
  </si>
  <si>
    <t>NNE Leistungspreis absolut Strom EUR</t>
  </si>
  <si>
    <t>gridDmdCrg</t>
  </si>
  <si>
    <t>NNE Leistungspreis spezifisch Strom ct/kWh</t>
  </si>
  <si>
    <t>NNE Abrechnung absolut Strom EUR</t>
  </si>
  <si>
    <t>mtrngMtrDataBillCrg</t>
  </si>
  <si>
    <t>NNE Abrechnung spezifisch Strom ct/kWh</t>
  </si>
  <si>
    <t>NNE Messung/Ablesung absolut Strom EUR</t>
  </si>
  <si>
    <t>mtrngMtrDataCollCrg</t>
  </si>
  <si>
    <t>NNE Messung/Ablesung spezifisch Strom ct/kWh</t>
  </si>
  <si>
    <t>concessionLevy</t>
  </si>
  <si>
    <t>crgCogenHeatPwrLaw</t>
  </si>
  <si>
    <t>chrgOffshr</t>
  </si>
  <si>
    <t>chrgP18</t>
  </si>
  <si>
    <t>NNE MSB € absolut Strom EUR</t>
  </si>
  <si>
    <t>Basepreis</t>
  </si>
  <si>
    <t>Peakpreis</t>
  </si>
  <si>
    <t>gridOperatorCode</t>
  </si>
  <si>
    <t>gridOperatorName</t>
  </si>
  <si>
    <t>meterOperatorCode</t>
  </si>
  <si>
    <t>meterOperatorName</t>
  </si>
  <si>
    <t>controlAreaEic</t>
  </si>
  <si>
    <t>controlAreaName</t>
  </si>
  <si>
    <t>marketAreaName, marketAreaCode</t>
  </si>
  <si>
    <t>balancingArea</t>
  </si>
  <si>
    <t>Neu ab 10.1.20</t>
  </si>
  <si>
    <t>REST-PriceCalc</t>
  </si>
  <si>
    <t>REST-C12Variant</t>
  </si>
  <si>
    <t>customer_external_id2</t>
  </si>
  <si>
    <t>customer_external_id3</t>
  </si>
  <si>
    <t>customer_external_id1</t>
  </si>
  <si>
    <t>customer_external_id4</t>
  </si>
  <si>
    <t>customer_external_id5</t>
  </si>
  <si>
    <t>customer_external_id6</t>
  </si>
  <si>
    <t>customer_external_id7</t>
  </si>
  <si>
    <t>customer_external_id8</t>
  </si>
  <si>
    <t>customer_external_id9</t>
  </si>
  <si>
    <t>customer_external_id10</t>
  </si>
  <si>
    <t>meteringpoint_external_id2</t>
  </si>
  <si>
    <t>meteringpoint_external_id3</t>
  </si>
  <si>
    <t>meteringpoint_external_id4</t>
  </si>
  <si>
    <t>meteringpoint_external_id5</t>
  </si>
  <si>
    <t>meteringpoint_external_id6</t>
  </si>
  <si>
    <t>meteringpoint_external_id7</t>
  </si>
  <si>
    <t>meteringpoint_external_id8</t>
  </si>
  <si>
    <t>meteringpoint_external_id9</t>
  </si>
  <si>
    <t>meteringpoint_external_id10</t>
  </si>
  <si>
    <t>meteringpoint_external_id1</t>
  </si>
  <si>
    <t>Nicht relevant für AnKa-fix</t>
  </si>
  <si>
    <t>bewusst doppelt zu Zeile 64 (Externe ID 2 (CRM-ID Zählpunkt))</t>
  </si>
  <si>
    <t>immer gefüllt. Doppelt zu Metering Code alt</t>
  </si>
  <si>
    <t>Pk.PriceCalc</t>
  </si>
  <si>
    <t>EVI-PK-Preiskalkulation</t>
  </si>
  <si>
    <t>Wird von EVI nach AKF übertragen. In der Response muss dieser EVI-PK zurückgegeben werden.</t>
  </si>
  <si>
    <t>Pk.C12VARIANT</t>
  </si>
  <si>
    <t>EVI-PK-Variante</t>
  </si>
  <si>
    <t>Meteringpointpricecalculation-ID</t>
  </si>
  <si>
    <t>nicht vorhanden, wird in Response zurückgegeben.</t>
  </si>
  <si>
    <t>Pk</t>
  </si>
  <si>
    <t>Primärschlüssel</t>
  </si>
  <si>
    <t>pricingvariant_freetext10 + mpc_freetext1</t>
  </si>
  <si>
    <t>gasCO2Tax</t>
  </si>
  <si>
    <t>gas CO2 Tax absolut EUR</t>
  </si>
  <si>
    <t>CO2-Steuer absolut EUR</t>
  </si>
  <si>
    <t>CO2-Steuer ct/kWh</t>
  </si>
  <si>
    <t>gas CO2 Tax ct/kWh</t>
  </si>
  <si>
    <t>Bei Gas relevant, in EVI vorhanden, neu in JSON, 
TODO Kisters: Code 
+ " " + Name muss zusammengesetzt bereitgestellt werden.</t>
  </si>
  <si>
    <t>NNE MSB € spezifisch ct/kWh</t>
  </si>
  <si>
    <t>C12NNE_MSBCTKWH</t>
  </si>
  <si>
    <t>C12NNE_GPLP_EUR</t>
  </si>
  <si>
    <t>C12NNEGPLPCTKWH</t>
  </si>
  <si>
    <t>C12C02_ST_EUR</t>
  </si>
  <si>
    <t>C12C02_ST_CTKWH</t>
  </si>
  <si>
    <t>C12BalanceArea</t>
  </si>
  <si>
    <t>LoadProfile.C12INSTACC</t>
  </si>
  <si>
    <t>C12DeliveryUnt.Quote</t>
  </si>
  <si>
    <t xml:space="preserve">Aus C12YearConsProg.C12INSTACCwenn gefüllt, sonst aus C12YearConsMeas.C12INSTACC </t>
  </si>
  <si>
    <t xml:space="preserve">Tag + Uhrzeit
Das Feld "Angebot gültig bis" ist der späteste Zeitpunkt, bis wann der Kunde das Angebot annehmen kann und die "Bindefrist" ihre Gültigkeit behält. 
Z.B. 24 h vor ablauf der Bindefrist. </t>
  </si>
  <si>
    <r>
      <t xml:space="preserve">Muss zusammengesetzt werden aus ZV_Sparte. Mögliche Werte:
</t>
    </r>
    <r>
      <rPr>
        <b/>
        <sz val="11"/>
        <color rgb="FFFF0000"/>
        <rFont val="Calibri"/>
        <family val="2"/>
        <scheme val="minor"/>
      </rPr>
      <t>Strom_SLP, 
Strom_RLM, 
Gas_SLP-Jahresverbrauch (fest für SLP+GAS), Gas_RLM,</t>
    </r>
    <r>
      <rPr>
        <sz val="11"/>
        <color theme="1"/>
        <rFont val="Calibri"/>
        <family val="2"/>
        <scheme val="minor"/>
      </rPr>
      <t xml:space="preserve"> 
</t>
    </r>
    <r>
      <rPr>
        <sz val="10"/>
        <color rgb="FFFF0000"/>
        <rFont val="Calibri (Textkörper)"/>
      </rPr>
      <t>Projektindividuell zu lösen: Gas_SLP-Kundenwert</t>
    </r>
  </si>
  <si>
    <r>
      <t xml:space="preserve">Übertragung Langtext.
Templatename. Mögliche Schlüssel: 
- </t>
    </r>
    <r>
      <rPr>
        <b/>
        <sz val="11"/>
        <color theme="1"/>
        <rFont val="Calibri"/>
        <family val="2"/>
        <scheme val="minor"/>
      </rPr>
      <t xml:space="preserve">Standard Gas
- Standard Strom
</t>
    </r>
    <r>
      <rPr>
        <sz val="11"/>
        <color theme="1"/>
        <rFont val="Calibri"/>
        <family val="2"/>
        <scheme val="minor"/>
      </rPr>
      <t>- weitere projektindividuell</t>
    </r>
  </si>
  <si>
    <t>x (bei SLP)</t>
  </si>
  <si>
    <t>Vorgangsnummer</t>
  </si>
  <si>
    <t>meteringpoint_keyField12 (Pflichtfeld bei SLP_GAS; RLM_GAS)</t>
  </si>
  <si>
    <t>meteringpoint_keyField13 (Pflichtfeld bei SLP_GAS; RLM_GAS)</t>
  </si>
  <si>
    <t>meteringpoint_keyField14 (Pflichtfeld bei SLP_GAS; RLM_GAS)</t>
  </si>
  <si>
    <t>Nov 2019  Default setzt AKF. Soll projektindividuell übersteuert werden können.
Aktuell muss EVI den Defaultwert setzen, da in WS Mussfeld: Jährlich</t>
  </si>
  <si>
    <t>pricingvariant_freeText1</t>
  </si>
  <si>
    <t>pricingvariant_freeText10</t>
  </si>
  <si>
    <t>mpc_freeText1</t>
  </si>
  <si>
    <t>customer_freeText1</t>
  </si>
  <si>
    <t>customer_freeText2</t>
  </si>
  <si>
    <t>customer_freeText3</t>
  </si>
  <si>
    <t>customer_freeText4</t>
  </si>
  <si>
    <t>customer_freeText5</t>
  </si>
  <si>
    <t>customer_freeText6</t>
  </si>
  <si>
    <t>customer_freeText7</t>
  </si>
  <si>
    <t>customer_freeText8</t>
  </si>
  <si>
    <t>customer_freeText9</t>
  </si>
  <si>
    <t>customer_freeText10</t>
  </si>
  <si>
    <t>customer_keyField1</t>
  </si>
  <si>
    <t>customer_keyField2</t>
  </si>
  <si>
    <t>customer_keyField3</t>
  </si>
  <si>
    <t>customer_keyField4</t>
  </si>
  <si>
    <t>customer_keyField5</t>
  </si>
  <si>
    <t>customer_keyField6</t>
  </si>
  <si>
    <t>customer_keyField7</t>
  </si>
  <si>
    <t>customer_keyField8</t>
  </si>
  <si>
    <t>customer_keyField9</t>
  </si>
  <si>
    <t>customer_keyField10</t>
  </si>
  <si>
    <t>customer_keyField11</t>
  </si>
  <si>
    <t>customer_keyField12</t>
  </si>
  <si>
    <t>customer_keyField13</t>
  </si>
  <si>
    <t>customer_keyField14</t>
  </si>
  <si>
    <t>customer_keyField15</t>
  </si>
  <si>
    <t>customer_keyField16</t>
  </si>
  <si>
    <t>customer_keyField17</t>
  </si>
  <si>
    <t>customer_keyField18</t>
  </si>
  <si>
    <t>customer_keyField19</t>
  </si>
  <si>
    <t>customer_keyField20</t>
  </si>
  <si>
    <t>customer_keyField21</t>
  </si>
  <si>
    <t>customer_keyField22</t>
  </si>
  <si>
    <t>customer_keyField23</t>
  </si>
  <si>
    <t>customer_keyField24</t>
  </si>
  <si>
    <t>customer_keyField25</t>
  </si>
  <si>
    <t>meteringpoint_keyField1</t>
  </si>
  <si>
    <t>meteringpoint_keyField2</t>
  </si>
  <si>
    <t>meteringpoint_keyField3</t>
  </si>
  <si>
    <t>meteringpoint_keyField4</t>
  </si>
  <si>
    <t>meteringpoint_keyField5</t>
  </si>
  <si>
    <t>meteringpoint_keyField6</t>
  </si>
  <si>
    <t>meteringpoint_keyField7</t>
  </si>
  <si>
    <t>meteringpoint_keyField8</t>
  </si>
  <si>
    <t>meteringpoint_keyField9</t>
  </si>
  <si>
    <t>meteringpoint_keyField10</t>
  </si>
  <si>
    <t>meteringpoint_keyField11</t>
  </si>
  <si>
    <t>meteringpoint_keyField15</t>
  </si>
  <si>
    <t>meteringpoint_keyField16</t>
  </si>
  <si>
    <t>meteringpoint_keyField17</t>
  </si>
  <si>
    <t>meteringpoint_keyField18</t>
  </si>
  <si>
    <t>meteringpoint_keyField19</t>
  </si>
  <si>
    <t>meteringpoint_keyField20</t>
  </si>
  <si>
    <t>meteringpoint_keyField21</t>
  </si>
  <si>
    <t>meteringpoint_keyField22</t>
  </si>
  <si>
    <t>meteringpoint_keyField23</t>
  </si>
  <si>
    <t>meteringpoint_keyField24</t>
  </si>
  <si>
    <t>meteringpoint_keyField25</t>
  </si>
  <si>
    <t>pricingvariant_freeText2</t>
  </si>
  <si>
    <t>pricingvariant_freeText3</t>
  </si>
  <si>
    <t>pricingvariant_freeText4</t>
  </si>
  <si>
    <t>pricingvariant_freeText5</t>
  </si>
  <si>
    <t>pricingvariant_freeText6</t>
  </si>
  <si>
    <t>pricingvariant_freeText7</t>
  </si>
  <si>
    <t>pricingvariant_freeText8</t>
  </si>
  <si>
    <t>pricingvariant_freeText9</t>
  </si>
  <si>
    <t>pricingvariant_keyField1</t>
  </si>
  <si>
    <t>pricingvariant_keyField2</t>
  </si>
  <si>
    <t>pricingvariant_keyField3</t>
  </si>
  <si>
    <t>pricingvariant_keyField4</t>
  </si>
  <si>
    <t>pricingvariant_keyField5</t>
  </si>
  <si>
    <t>pricingvariant_keyField6</t>
  </si>
  <si>
    <t>pricingvariant_keyField7</t>
  </si>
  <si>
    <t>pricingvariant_keyField8</t>
  </si>
  <si>
    <t>pricingvariant_keyField9</t>
  </si>
  <si>
    <t>pricingvariant_keyField10</t>
  </si>
  <si>
    <t>pricingvariant_keyField11</t>
  </si>
  <si>
    <t>pricingvariant_keyField12</t>
  </si>
  <si>
    <t>pricingvariant_keyField13</t>
  </si>
  <si>
    <t>pricingvariant_keyField14</t>
  </si>
  <si>
    <t>pricingvariant_keyField15</t>
  </si>
  <si>
    <t>pricingvariant_keyField16</t>
  </si>
  <si>
    <t>pricingvariant_keyField17</t>
  </si>
  <si>
    <t>pricingvariant_keyField18</t>
  </si>
  <si>
    <t>pricingvariant_keyField19</t>
  </si>
  <si>
    <t>pricingvariant_keyField20</t>
  </si>
  <si>
    <t>pricingvariant_keyField21</t>
  </si>
  <si>
    <t>pricingvariant_keyField22</t>
  </si>
  <si>
    <t>pricingvariant_keyField23</t>
  </si>
  <si>
    <t>pricingvariant_keyField24</t>
  </si>
  <si>
    <t>pricingvariant_keyField25</t>
  </si>
  <si>
    <t>mpc_freeText2</t>
  </si>
  <si>
    <t>mpc_freeText3</t>
  </si>
  <si>
    <t>mpc_freeText4</t>
  </si>
  <si>
    <t>mpc_freeText5</t>
  </si>
  <si>
    <t>mpc_freeText6</t>
  </si>
  <si>
    <t>mpc_freeText7</t>
  </si>
  <si>
    <t>mpc_freeText8</t>
  </si>
  <si>
    <t>mpc_freeText9</t>
  </si>
  <si>
    <t>mpc_freeText10</t>
  </si>
  <si>
    <t>mpc_keyField1</t>
  </si>
  <si>
    <t>mpc_keyField2</t>
  </si>
  <si>
    <t>mpc_keyField3</t>
  </si>
  <si>
    <t>mpc_keyField4</t>
  </si>
  <si>
    <t>mpc_keyField5</t>
  </si>
  <si>
    <t>mpc_keyField6</t>
  </si>
  <si>
    <t>mpc_keyField7</t>
  </si>
  <si>
    <t>mpc_keyField8</t>
  </si>
  <si>
    <t>mpc_keyField9</t>
  </si>
  <si>
    <t>mpc_keyField10</t>
  </si>
  <si>
    <t>mpc_keyField11</t>
  </si>
  <si>
    <t>mpc_keyField12</t>
  </si>
  <si>
    <t>mpc_keyField13</t>
  </si>
  <si>
    <t>mpc_keyField14</t>
  </si>
  <si>
    <t>mpc_keyField15</t>
  </si>
  <si>
    <t>mpc_keyField16</t>
  </si>
  <si>
    <t>mpc_keyField17</t>
  </si>
  <si>
    <t>mpc_keyField18</t>
  </si>
  <si>
    <t>mpc_keyField19</t>
  </si>
  <si>
    <t>mpc_keyField20</t>
  </si>
  <si>
    <t>mpc_keyField21</t>
  </si>
  <si>
    <t>mpc_keyField22</t>
  </si>
  <si>
    <t>mpc_keyField23</t>
  </si>
  <si>
    <t>mpc_keyField24</t>
  </si>
  <si>
    <t>mpc_keyField25</t>
  </si>
  <si>
    <t>meteringpoint_freeText1</t>
  </si>
  <si>
    <t>meteringpoint_freeText2</t>
  </si>
  <si>
    <t>meteringpoint_freeText3</t>
  </si>
  <si>
    <t>meteringpoint_freeText4</t>
  </si>
  <si>
    <t>meteringpoint_freeText5</t>
  </si>
  <si>
    <t>meteringpoint_freeText6</t>
  </si>
  <si>
    <t>meteringpoint_freeText7</t>
  </si>
  <si>
    <t>meteringpoint_freeText8</t>
  </si>
  <si>
    <t>meteringpoint_freeText9</t>
  </si>
  <si>
    <t>meteringpoint_freeText10</t>
  </si>
  <si>
    <t>Metering Code neu</t>
  </si>
  <si>
    <t>newMarketLocationId</t>
  </si>
  <si>
    <t>jeweils in Entität C12Variant, PriceCalc und C12CALCDETAI bzw. auf Ebene Variante und ZP</t>
  </si>
  <si>
    <t>Pk.C12CALCDETAI</t>
  </si>
  <si>
    <t xml:space="preserve">für Variante und Preiskalkulation wir din der Übertragung Evi2Ankafix jeweils ein PK übermittelt. Anders ist es bei den KalkDetails, da diese rein aus der Rückgabe 2EVI angelegt werden. </t>
  </si>
  <si>
    <t>AP_EUR.C12CALCDETAI</t>
  </si>
  <si>
    <t>AP_CTKWH.C12CALCDETAI</t>
  </si>
  <si>
    <t>GP_EUR.C12CALCDETAI</t>
  </si>
  <si>
    <t>GP_CTKWH.C12CALCDETAI</t>
  </si>
  <si>
    <t>EP_EUR.C12CALCDETAI</t>
  </si>
  <si>
    <t>EP_CTKWH.C12CALCDETAI</t>
  </si>
  <si>
    <t>LP_EUR.C12CALCDETAI</t>
  </si>
  <si>
    <t>LP_CTKWJH.C12CALCDETAI</t>
  </si>
  <si>
    <t>STROMST_EUR.C12CALCDETAI</t>
  </si>
  <si>
    <t>STROMST_CTKWH.C12CALCDETAI</t>
  </si>
  <si>
    <t>P19_EUR.C12CALCDETAI</t>
  </si>
  <si>
    <t>P19_CTKWH.C12CALCDETAI</t>
  </si>
  <si>
    <t>EEG_EUR.C12CALCDETAI</t>
  </si>
  <si>
    <t>EEG_CTKWH.C12CALCDETAI</t>
  </si>
  <si>
    <t>GASST_EUR.C12CALCDETAI</t>
  </si>
  <si>
    <t>GASST_CTKWH.C12CALCDETAI</t>
  </si>
  <si>
    <t>BILUML_EUR.C12CALCDETAI</t>
  </si>
  <si>
    <t>BILUML_CTKWH.C12CALCDETAI</t>
  </si>
  <si>
    <t>MengeLZ.C12CALCDETAI</t>
  </si>
  <si>
    <t>MengeLZ_HT.C12CALCDETAI</t>
  </si>
  <si>
    <t>MengeLZ_NT.C12CALCDETAI</t>
  </si>
  <si>
    <t>LeistungMax.C12CALCDETAI</t>
  </si>
  <si>
    <t>USEHOUR.C12CALCDETAI</t>
  </si>
  <si>
    <t>NNE_EUR.C12CALCDETAI</t>
  </si>
  <si>
    <t>NNE_CTKWH.C12CALCDETAI</t>
  </si>
  <si>
    <t>NNE_AP_EUR.C12CALCDETAI</t>
  </si>
  <si>
    <t>NNE_AP_CTKWH.C12CALCDETAI</t>
  </si>
  <si>
    <t>NNE_GP_EUR.C12CALCDETAI</t>
  </si>
  <si>
    <t>NNE_GP_CTKWH.C12CALCDETAI</t>
  </si>
  <si>
    <t>NNE_LP_EUR.C12CALCDETAI</t>
  </si>
  <si>
    <t>NNE_LP_KW.C12CALCDETAI</t>
  </si>
  <si>
    <t>NNE_ABR_EUR.C12CALCDETAI</t>
  </si>
  <si>
    <t>NNE_ABRCTKWH.C12CALCDETAI</t>
  </si>
  <si>
    <t>NNE_MESS_EUR.C12CALCDETAI</t>
  </si>
  <si>
    <t>NNEMESSCTKWH.C12CALCDETAI</t>
  </si>
  <si>
    <t>KA_EUR.C12CALCDETAI</t>
  </si>
  <si>
    <t>KA_CTKWH.C12CALCDETAI</t>
  </si>
  <si>
    <t>KWK_EUR.C12CALCDETAI</t>
  </si>
  <si>
    <t>KWK_CTKWH.C12CALCDETAI</t>
  </si>
  <si>
    <t>OFFSH_EUR.C12CALCDETAI</t>
  </si>
  <si>
    <t>OFFSH_CTKWH.C12CALCDETAI</t>
  </si>
  <si>
    <t>ABSCHLA_EUR.C12CALCDETAI</t>
  </si>
  <si>
    <t>ABSCHLACTKWH.C12CALCDETAI</t>
  </si>
  <si>
    <t>NNE_MSB_EUR.C12CALCDETAI</t>
  </si>
  <si>
    <t>Energiepreis spezifisch ct/kWh</t>
  </si>
  <si>
    <t>Bindefrist-Fristaufschlag rechnerisch absolut EUR</t>
  </si>
  <si>
    <t>Bindefrist-Fristaufschlag rechnerisch spezifisch ct/kWh</t>
  </si>
  <si>
    <t>BINDRISK_EUR.C12VARIANT</t>
  </si>
  <si>
    <t>BINDRISK_EUR.PriceCalc</t>
  </si>
  <si>
    <t>BINDRISK_CTKWH.C12VARIANT</t>
  </si>
  <si>
    <t>BINDRISK_CTKWH.PriceCalc</t>
  </si>
  <si>
    <t>Marge absolut EUR</t>
  </si>
  <si>
    <t>Marge spezifisch ct/kWh</t>
  </si>
  <si>
    <t>Öko-Aufschlag absolut EUR</t>
  </si>
  <si>
    <t>Öko-Aufschlag spezifisch ct/kWh</t>
  </si>
  <si>
    <t>C12MARGE_EUR.PriceCalc</t>
  </si>
  <si>
    <t>C12MARGE_CTKWH.PriceCalc</t>
  </si>
  <si>
    <t>C12MARGE_EUR.C12VARIANT</t>
  </si>
  <si>
    <t>C12MARGE_CTKWH.C12VARIANT</t>
  </si>
  <si>
    <t>OEKO_EUR.C12VARIANT</t>
  </si>
  <si>
    <t>OEKO_EUR.PriceCalc</t>
  </si>
  <si>
    <t>OEKO_CTKWH.C12VARIANT</t>
  </si>
  <si>
    <t>OEKO_CTKWH.PriceCalc</t>
  </si>
  <si>
    <t>MARGE_EUR.C12CALCDETAI</t>
  </si>
  <si>
    <t>MARGE_CTKWH.C12CALCDETAI</t>
  </si>
  <si>
    <t>OEKO_EUR.C12CALCDETAI</t>
  </si>
  <si>
    <t>OEKO_CTKWH.C12CALCDETAI</t>
  </si>
  <si>
    <t>BINDRISK_EUR.C12CALCDETAI</t>
  </si>
  <si>
    <t>BINDRISK_CTKWH.C12CALCDETAI</t>
  </si>
  <si>
    <t>CalcStart.C12CALCDETAI</t>
  </si>
  <si>
    <t>CalcEnd.C12CALCDETAI</t>
  </si>
  <si>
    <t>Bindefrist absolut €</t>
  </si>
  <si>
    <t>Bindefrist spezifisch ct/kWh</t>
  </si>
  <si>
    <t>Marge Gesamt absolut €</t>
  </si>
  <si>
    <t>Marge Gesamt spezifisch ct/kWh</t>
  </si>
  <si>
    <t>Ökoaufschlag absolut €</t>
  </si>
  <si>
    <t>Ökoaufschlag spezifisch ct/kWh</t>
  </si>
  <si>
    <t>PriceCalcPk.C12CALCDETAI</t>
  </si>
  <si>
    <t xml:space="preserve">Sofern in der Übergabestruktur ein KalkDetail-Datensatz unterhalb einer Preiskalkulation übermittlet wird, ist dieser mit der Preiskalkulation zu verknüpfen. 
</t>
  </si>
  <si>
    <t>VARIANTPK.C12CALCDETAI</t>
  </si>
  <si>
    <t>Preiskalkulation</t>
  </si>
  <si>
    <t xml:space="preserve">Sofern in der Übergabestruktur ein KalkDetail-Datensatz unterhalb einer Variante übermittlet wird, ist dieser mit der Variante zu verknüpfen. 
</t>
  </si>
  <si>
    <t>Geräteart</t>
  </si>
  <si>
    <t>C12MeterClass.MeasuringDevice</t>
  </si>
  <si>
    <t>Falls kein Wert vorhanden, schickt EVI den definierten default-Wert.
Defaultwert = "Balgengaszähler"</t>
  </si>
  <si>
    <t>MeterTypeKey.MeasuringDevice</t>
  </si>
  <si>
    <t>Gerätetyp</t>
  </si>
  <si>
    <t>Werte-List EVI 
Standard-Werte:
ELEKTRONISCH BITTE AENDERN - Elektronisch
IMS BITTE AENDERN - IMS
MECHANISCH BITTE AENDERN - Mechanisch
MS_MME_NS BITTE AENDERN - MS_MME_NS
Z01 BITTE AENDERN  - EDL40
Z02 BITTE AENDERN  - EDL21
Z03 BITTE AENDERN  - sonstiger EHZ
Z04 BITTE AENDERN  - Standard
Z05 BITTE AENDERN  - MeDa-Zähler
Default-Wert: Falls nicht vorhanden, dann einfach "Null".</t>
  </si>
  <si>
    <t>Gerätegröße</t>
  </si>
  <si>
    <t>C12MeterSize.MeasuringDevice</t>
  </si>
  <si>
    <t xml:space="preserve">Wenn nicht gefüllt, dann G4 als Defaultwert verwenden. </t>
  </si>
  <si>
    <t>Bindefristrisiko</t>
  </si>
  <si>
    <t>Marge</t>
  </si>
  <si>
    <t>OekoaufschlagManuell</t>
  </si>
  <si>
    <t>validTo</t>
  </si>
  <si>
    <t>REST-CalcDetail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</si>
</sst>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/MWh&quot;;\-#,##0.00\ &quot;€/MWh&quot;"/>
    <numFmt numFmtId="166" formatCode="##\ ##"/>
    <numFmt numFmtId="167" formatCode="##\ ##\ #"/>
    <numFmt numFmtId="168" formatCode="##\ ##\ ##"/>
    <numFmt numFmtId="169" formatCode="##\ ##\ ##\ ###"/>
    <numFmt numFmtId="170" formatCode="ddd\,\ d/mmm/yyyy"/>
    <numFmt numFmtId="171" formatCode="_(* #,##0.00_);_(* \(#,##0.00\);_(* &quot;-&quot;??_);_(@_)"/>
    <numFmt numFmtId="172" formatCode="_-* #,##0.00\ _z_ł_-;\-* #,##0.00\ _z_ł_-;_-* &quot;-&quot;??\ _z_ł_-;_-@_-"/>
    <numFmt numFmtId="173" formatCode="##,##0.00\ &quot;EUR/Jahr&quot;"/>
    <numFmt numFmtId="174" formatCode="_(&quot;€&quot;* #,##0.00_);_(&quot;€&quot;* \(#,##0.00\);_(&quot;€&quot;* &quot;-&quot;??_);_(@_)"/>
    <numFmt numFmtId="175" formatCode="#,##0.00_ ;\-#,##0.00\ "/>
    <numFmt numFmtId="176" formatCode="#,##0.0_ ;\-#,##0.0\ "/>
    <numFmt numFmtId="177" formatCode="#,##0.0_ ;[Red]\-#,##0.0\ "/>
    <numFmt numFmtId="178" formatCode="&quot;#&quot;000"/>
    <numFmt numFmtId="179" formatCode="0.0%;[Red]&quot;-&quot;0.0%"/>
    <numFmt numFmtId="180" formatCode="#,##0_ ;\-#,##0\ "/>
    <numFmt numFmtId="181" formatCode="#,##0\ &quot;TDM&quot;;\-#,##0\ &quot;TDM&quot;"/>
    <numFmt numFmtId="182" formatCode="&quot;vgl #&quot;000"/>
    <numFmt numFmtId="183" formatCode="&quot;zv&quot;000"/>
  </numFmts>
  <fonts count="54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Arial CE"/>
      <charset val="238"/>
    </font>
    <font>
      <b/>
      <sz val="12"/>
      <color indexed="60"/>
      <name val="Times New Roman"/>
      <family val="1"/>
    </font>
    <font>
      <b/>
      <sz val="10"/>
      <name val="Arial"/>
      <family val="2"/>
    </font>
    <font>
      <b/>
      <sz val="12"/>
      <name val="Times New Roman"/>
      <family val="1"/>
    </font>
    <font>
      <b/>
      <sz val="12"/>
      <color indexed="9"/>
      <name val="Times New Roman"/>
      <family val="1"/>
    </font>
    <font>
      <i/>
      <sz val="11"/>
      <name val="Times New Roman"/>
      <family val="1"/>
    </font>
    <font>
      <sz val="8"/>
      <name val="Helv"/>
    </font>
    <font>
      <sz val="12"/>
      <color indexed="9"/>
      <name val="Times New Roman"/>
      <family val="1"/>
    </font>
    <font>
      <sz val="12"/>
      <color indexed="18"/>
      <name val="Times New Roman"/>
      <family val="1"/>
    </font>
    <font>
      <sz val="11"/>
      <name val="Times New Roman"/>
      <family val="1"/>
    </font>
    <font>
      <sz val="10"/>
      <name val="Helv"/>
    </font>
    <font>
      <sz val="11"/>
      <name val="Calibri"/>
      <family val="2"/>
    </font>
    <font>
      <sz val="11.5"/>
      <color theme="1"/>
      <name val="Calibri"/>
      <family val="2"/>
    </font>
    <font>
      <b/>
      <sz val="10"/>
      <name val="Times New Roman"/>
      <family val="1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0"/>
      <name val="CB Helvetica Condensed Bold"/>
    </font>
    <font>
      <b/>
      <sz val="12"/>
      <color indexed="57"/>
      <name val="Times New Roman"/>
      <family val="1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 (Textkörper)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FF0000"/>
      <name val="Calibri (Textkörper)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gray0625"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lightUp"/>
    </fill>
    <fill>
      <patternFill patternType="solid">
        <fgColor indexed="42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theme="0" tint="-0.14999847407452621"/>
      </patternFill>
    </fill>
    <fill>
      <patternFill patternType="solid">
        <fgColor theme="4" tint="-0.249977111117893"/>
        <bgColor theme="1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24"/>
      </top>
      <bottom style="thin">
        <color indexed="24"/>
      </bottom>
      <diagonal/>
    </border>
    <border>
      <left style="thick">
        <color indexed="60"/>
      </left>
      <right style="thick">
        <color indexed="60"/>
      </right>
      <top style="thick">
        <color indexed="60"/>
      </top>
      <bottom style="thick">
        <color indexed="6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1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medium">
        <color theme="1"/>
      </top>
      <bottom style="thin">
        <color theme="1"/>
      </bottom>
      <diagonal/>
    </border>
    <border>
      <left/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</borders>
  <cellStyleXfs count="123">
    <xf numFmtId="0" fontId="0" fillId="0" borderId="0"/>
    <xf numFmtId="0" fontId="8" fillId="0" borderId="0"/>
    <xf numFmtId="0" fontId="1" fillId="0" borderId="0"/>
    <xf numFmtId="165" fontId="9" fillId="0" borderId="2" applyProtection="0">
      <alignment vertical="top"/>
    </xf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166" fontId="11" fillId="0" borderId="1">
      <alignment horizontal="left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167" fontId="11" fillId="0" borderId="1">
      <alignment horizontal="left"/>
    </xf>
    <xf numFmtId="168" fontId="11" fillId="0" borderId="1">
      <alignment horizontal="left"/>
    </xf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169" fontId="11" fillId="0" borderId="1">
      <alignment horizontal="left"/>
    </xf>
    <xf numFmtId="170" fontId="9" fillId="0" borderId="0">
      <alignment horizontal="left" vertical="center"/>
    </xf>
    <xf numFmtId="14" fontId="13" fillId="0" borderId="0"/>
    <xf numFmtId="171" fontId="13" fillId="0" borderId="0" applyFont="0" applyFill="0" applyBorder="0" applyAlignment="0" applyProtection="0"/>
    <xf numFmtId="172" fontId="14" fillId="0" borderId="0" applyFont="0" applyFill="0" applyBorder="0" applyAlignment="0" applyProtection="0"/>
    <xf numFmtId="173" fontId="15" fillId="17" borderId="3" applyNumberFormat="0">
      <alignment vertical="center"/>
    </xf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" fillId="18" borderId="0">
      <alignment vertical="center"/>
    </xf>
    <xf numFmtId="0" fontId="17" fillId="18" borderId="0"/>
    <xf numFmtId="175" fontId="18" fillId="19" borderId="0"/>
    <xf numFmtId="176" fontId="9" fillId="20" borderId="0" applyNumberFormat="0">
      <alignment vertical="center"/>
    </xf>
    <xf numFmtId="176" fontId="18" fillId="21" borderId="0">
      <alignment vertical="center"/>
    </xf>
    <xf numFmtId="176" fontId="18" fillId="22" borderId="0">
      <alignment vertical="center"/>
    </xf>
    <xf numFmtId="176" fontId="18" fillId="23" borderId="0" applyAlignment="0">
      <alignment vertical="center"/>
    </xf>
    <xf numFmtId="0" fontId="17" fillId="18" borderId="0" applyNumberFormat="0">
      <alignment vertical="center"/>
    </xf>
    <xf numFmtId="177" fontId="19" fillId="24" borderId="0" applyNumberFormat="0">
      <alignment vertical="center"/>
    </xf>
    <xf numFmtId="176" fontId="9" fillId="24" borderId="0">
      <alignment vertical="center"/>
    </xf>
    <xf numFmtId="176" fontId="18" fillId="25" borderId="0" applyNumberFormat="0">
      <alignment vertical="center"/>
    </xf>
    <xf numFmtId="0" fontId="18" fillId="26" borderId="0" applyNumberFormat="0">
      <alignment vertical="center"/>
    </xf>
    <xf numFmtId="0" fontId="20" fillId="0" borderId="0" applyNumberFormat="0" applyFill="0" applyBorder="0" applyAlignment="0" applyProtection="0"/>
    <xf numFmtId="0" fontId="21" fillId="27" borderId="0"/>
    <xf numFmtId="176" fontId="9" fillId="28" borderId="4" applyNumberFormat="0" applyFont="0" applyBorder="0" applyAlignment="0" applyProtection="0">
      <alignment vertical="center"/>
    </xf>
    <xf numFmtId="175" fontId="22" fillId="29" borderId="0">
      <alignment vertical="center"/>
    </xf>
    <xf numFmtId="0" fontId="13" fillId="0" borderId="0"/>
    <xf numFmtId="0" fontId="14" fillId="0" borderId="0"/>
    <xf numFmtId="177" fontId="19" fillId="30" borderId="0" applyNumberFormat="0">
      <alignment vertical="center"/>
    </xf>
    <xf numFmtId="178" fontId="23" fillId="0" borderId="0">
      <alignment horizontal="center" vertical="center"/>
    </xf>
    <xf numFmtId="17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80" fontId="9" fillId="0" borderId="0">
      <alignment horizontal="center" vertical="center" textRotation="90"/>
    </xf>
    <xf numFmtId="0" fontId="9" fillId="0" borderId="1" applyNumberFormat="0">
      <alignment horizontal="center" vertical="center"/>
    </xf>
    <xf numFmtId="176" fontId="9" fillId="0" borderId="5" applyNumberFormat="0">
      <alignment vertical="center"/>
    </xf>
    <xf numFmtId="4" fontId="27" fillId="26" borderId="6"/>
    <xf numFmtId="4" fontId="28" fillId="30" borderId="7" applyNumberFormat="0" applyProtection="0">
      <alignment vertical="center"/>
    </xf>
    <xf numFmtId="4" fontId="29" fillId="30" borderId="7" applyNumberFormat="0" applyProtection="0">
      <alignment vertical="center"/>
    </xf>
    <xf numFmtId="4" fontId="28" fillId="30" borderId="7" applyNumberFormat="0" applyProtection="0">
      <alignment horizontal="left" vertical="center" indent="1"/>
    </xf>
    <xf numFmtId="4" fontId="28" fillId="30" borderId="7" applyNumberFormat="0" applyProtection="0">
      <alignment horizontal="left" vertical="center" indent="1"/>
    </xf>
    <xf numFmtId="0" fontId="13" fillId="31" borderId="7" applyNumberFormat="0" applyProtection="0">
      <alignment horizontal="left" vertical="center" indent="1"/>
    </xf>
    <xf numFmtId="4" fontId="28" fillId="32" borderId="7" applyNumberFormat="0" applyProtection="0">
      <alignment horizontal="right" vertical="center"/>
    </xf>
    <xf numFmtId="4" fontId="28" fillId="33" borderId="7" applyNumberFormat="0" applyProtection="0">
      <alignment horizontal="right" vertical="center"/>
    </xf>
    <xf numFmtId="4" fontId="28" fillId="26" borderId="7" applyNumberFormat="0" applyProtection="0">
      <alignment horizontal="right" vertical="center"/>
    </xf>
    <xf numFmtId="4" fontId="28" fillId="34" borderId="7" applyNumberFormat="0" applyProtection="0">
      <alignment horizontal="right" vertical="center"/>
    </xf>
    <xf numFmtId="4" fontId="28" fillId="35" borderId="7" applyNumberFormat="0" applyProtection="0">
      <alignment horizontal="right" vertical="center"/>
    </xf>
    <xf numFmtId="4" fontId="28" fillId="19" borderId="7" applyNumberFormat="0" applyProtection="0">
      <alignment horizontal="right" vertical="center"/>
    </xf>
    <xf numFmtId="4" fontId="28" fillId="36" borderId="7" applyNumberFormat="0" applyProtection="0">
      <alignment horizontal="right" vertical="center"/>
    </xf>
    <xf numFmtId="4" fontId="28" fillId="37" borderId="7" applyNumberFormat="0" applyProtection="0">
      <alignment horizontal="right" vertical="center"/>
    </xf>
    <xf numFmtId="4" fontId="28" fillId="25" borderId="7" applyNumberFormat="0" applyProtection="0">
      <alignment horizontal="right" vertical="center"/>
    </xf>
    <xf numFmtId="4" fontId="30" fillId="38" borderId="7" applyNumberFormat="0" applyProtection="0">
      <alignment horizontal="left" vertical="center" indent="1"/>
    </xf>
    <xf numFmtId="4" fontId="28" fillId="39" borderId="8" applyNumberFormat="0" applyProtection="0">
      <alignment horizontal="left" vertical="center" indent="1"/>
    </xf>
    <xf numFmtId="4" fontId="31" fillId="40" borderId="0" applyNumberFormat="0" applyProtection="0">
      <alignment horizontal="left" vertical="center" indent="1"/>
    </xf>
    <xf numFmtId="0" fontId="13" fillId="31" borderId="7" applyNumberFormat="0" applyProtection="0">
      <alignment horizontal="left" vertical="center" indent="1"/>
    </xf>
    <xf numFmtId="4" fontId="28" fillId="39" borderId="7" applyNumberFormat="0" applyProtection="0">
      <alignment horizontal="left" vertical="center" indent="1"/>
    </xf>
    <xf numFmtId="4" fontId="28" fillId="41" borderId="7" applyNumberFormat="0" applyProtection="0">
      <alignment horizontal="left" vertical="center" indent="1"/>
    </xf>
    <xf numFmtId="0" fontId="13" fillId="41" borderId="7" applyNumberFormat="0" applyProtection="0">
      <alignment horizontal="left" vertical="center" indent="1"/>
    </xf>
    <xf numFmtId="0" fontId="13" fillId="41" borderId="7" applyNumberFormat="0" applyProtection="0">
      <alignment horizontal="left" vertical="center" indent="1"/>
    </xf>
    <xf numFmtId="0" fontId="13" fillId="42" borderId="7" applyNumberFormat="0" applyProtection="0">
      <alignment horizontal="left" vertical="center" indent="1"/>
    </xf>
    <xf numFmtId="0" fontId="13" fillId="42" borderId="7" applyNumberFormat="0" applyProtection="0">
      <alignment horizontal="left" vertical="center" indent="1"/>
    </xf>
    <xf numFmtId="0" fontId="13" fillId="24" borderId="7" applyNumberFormat="0" applyProtection="0">
      <alignment horizontal="left" vertical="center" indent="1"/>
    </xf>
    <xf numFmtId="0" fontId="13" fillId="24" borderId="7" applyNumberFormat="0" applyProtection="0">
      <alignment horizontal="left" vertical="center" indent="1"/>
    </xf>
    <xf numFmtId="0" fontId="13" fillId="31" borderId="7" applyNumberFormat="0" applyProtection="0">
      <alignment horizontal="left" vertical="center" indent="1"/>
    </xf>
    <xf numFmtId="0" fontId="13" fillId="31" borderId="7" applyNumberFormat="0" applyProtection="0">
      <alignment horizontal="left" vertical="center" indent="1"/>
    </xf>
    <xf numFmtId="4" fontId="28" fillId="20" borderId="7" applyNumberFormat="0" applyProtection="0">
      <alignment vertical="center"/>
    </xf>
    <xf numFmtId="4" fontId="29" fillId="20" borderId="7" applyNumberFormat="0" applyProtection="0">
      <alignment vertical="center"/>
    </xf>
    <xf numFmtId="4" fontId="28" fillId="20" borderId="7" applyNumberFormat="0" applyProtection="0">
      <alignment horizontal="left" vertical="center" indent="1"/>
    </xf>
    <xf numFmtId="4" fontId="28" fillId="20" borderId="7" applyNumberFormat="0" applyProtection="0">
      <alignment horizontal="left" vertical="center" indent="1"/>
    </xf>
    <xf numFmtId="4" fontId="28" fillId="39" borderId="7" applyNumberFormat="0" applyProtection="0">
      <alignment horizontal="right" vertical="center"/>
    </xf>
    <xf numFmtId="4" fontId="29" fillId="39" borderId="7" applyNumberFormat="0" applyProtection="0">
      <alignment horizontal="right" vertical="center"/>
    </xf>
    <xf numFmtId="0" fontId="13" fillId="31" borderId="7" applyNumberFormat="0" applyProtection="0">
      <alignment horizontal="left" vertical="center" indent="1"/>
    </xf>
    <xf numFmtId="0" fontId="13" fillId="31" borderId="7" applyNumberFormat="0" applyProtection="0">
      <alignment horizontal="left" vertical="center" indent="1"/>
    </xf>
    <xf numFmtId="0" fontId="32" fillId="0" borderId="0"/>
    <xf numFmtId="4" fontId="33" fillId="39" borderId="7" applyNumberFormat="0" applyProtection="0">
      <alignment horizontal="right" vertical="center"/>
    </xf>
    <xf numFmtId="178" fontId="19" fillId="43" borderId="0" applyNumberFormat="0" applyFont="0" applyAlignment="0">
      <alignment horizontal="center" vertical="center"/>
    </xf>
    <xf numFmtId="0" fontId="25" fillId="0" borderId="0"/>
    <xf numFmtId="0" fontId="25" fillId="0" borderId="0"/>
    <xf numFmtId="0" fontId="1" fillId="0" borderId="0"/>
    <xf numFmtId="0" fontId="26" fillId="0" borderId="0"/>
    <xf numFmtId="181" fontId="34" fillId="0" borderId="9" applyFont="0" applyFill="0" applyBorder="0" applyAlignment="0" applyProtection="0"/>
    <xf numFmtId="176" fontId="9" fillId="0" borderId="0">
      <alignment vertical="center" wrapText="1"/>
    </xf>
    <xf numFmtId="182" fontId="23" fillId="0" borderId="0">
      <alignment horizontal="center" vertical="center"/>
    </xf>
    <xf numFmtId="176" fontId="35" fillId="44" borderId="0" applyNumberFormat="0">
      <alignment horizontal="center" vertical="center"/>
    </xf>
    <xf numFmtId="0" fontId="17" fillId="28" borderId="0" applyNumberFormat="0">
      <alignment vertical="center"/>
    </xf>
    <xf numFmtId="183" fontId="23" fillId="0" borderId="0">
      <alignment horizontal="center" vertical="center"/>
    </xf>
    <xf numFmtId="0" fontId="44" fillId="0" borderId="0" applyNumberForma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6" fillId="45" borderId="10" xfId="0" applyFont="1" applyFill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46" borderId="11" xfId="0" applyFont="1" applyFill="1" applyBorder="1" applyAlignment="1">
      <alignment vertical="center" wrapText="1"/>
    </xf>
    <xf numFmtId="0" fontId="2" fillId="46" borderId="11" xfId="0" applyFont="1" applyFill="1" applyBorder="1" applyAlignment="1">
      <alignment vertical="center" wrapText="1"/>
    </xf>
    <xf numFmtId="0" fontId="7" fillId="46" borderId="12" xfId="0" applyFont="1" applyFill="1" applyBorder="1" applyAlignment="1">
      <alignment vertical="center" wrapText="1"/>
    </xf>
    <xf numFmtId="0" fontId="6" fillId="2" borderId="17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46" borderId="19" xfId="0" applyFill="1" applyBorder="1" applyAlignment="1">
      <alignment vertical="center" wrapText="1"/>
    </xf>
    <xf numFmtId="0" fontId="0" fillId="46" borderId="11" xfId="0" applyFill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2" fillId="46" borderId="19" xfId="0" applyFont="1" applyFill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36" fillId="48" borderId="24" xfId="0" applyFont="1" applyFill="1" applyBorder="1" applyAlignment="1">
      <alignment vertical="center"/>
    </xf>
    <xf numFmtId="0" fontId="36" fillId="49" borderId="25" xfId="0" applyFont="1" applyFill="1" applyBorder="1" applyAlignment="1">
      <alignment vertical="center"/>
    </xf>
    <xf numFmtId="0" fontId="7" fillId="50" borderId="11" xfId="0" applyFont="1" applyFill="1" applyBorder="1" applyAlignment="1">
      <alignment vertical="center" wrapText="1"/>
    </xf>
    <xf numFmtId="0" fontId="7" fillId="51" borderId="11" xfId="0" applyFont="1" applyFill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2" fillId="50" borderId="11" xfId="0" applyFont="1" applyFill="1" applyBorder="1" applyAlignment="1">
      <alignment vertical="center" wrapText="1"/>
    </xf>
    <xf numFmtId="0" fontId="2" fillId="50" borderId="29" xfId="0" applyFont="1" applyFill="1" applyBorder="1" applyAlignment="1">
      <alignment vertical="center" wrapText="1"/>
    </xf>
    <xf numFmtId="0" fontId="39" fillId="0" borderId="19" xfId="0" applyFont="1" applyBorder="1" applyAlignment="1">
      <alignment vertical="center" wrapText="1"/>
    </xf>
    <xf numFmtId="0" fontId="39" fillId="0" borderId="11" xfId="0" applyFont="1" applyBorder="1" applyAlignment="1">
      <alignment vertical="center" wrapText="1"/>
    </xf>
    <xf numFmtId="0" fontId="39" fillId="46" borderId="19" xfId="0" applyFont="1" applyFill="1" applyBorder="1" applyAlignment="1">
      <alignment vertical="center" wrapText="1"/>
    </xf>
    <xf numFmtId="0" fontId="39" fillId="46" borderId="11" xfId="0" applyFont="1" applyFill="1" applyBorder="1" applyAlignment="1">
      <alignment vertical="center" wrapText="1"/>
    </xf>
    <xf numFmtId="0" fontId="7" fillId="50" borderId="13" xfId="0" applyFont="1" applyFill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46" borderId="13" xfId="0" applyFont="1" applyFill="1" applyBorder="1" applyAlignment="1">
      <alignment vertical="center" wrapText="1"/>
    </xf>
    <xf numFmtId="0" fontId="7" fillId="46" borderId="4" xfId="0" applyFont="1" applyFill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50" borderId="26" xfId="0" applyFont="1" applyFill="1" applyBorder="1" applyAlignment="1">
      <alignment vertical="center"/>
    </xf>
    <xf numFmtId="176" fontId="40" fillId="21" borderId="0" xfId="39" applyFont="1">
      <alignment vertical="center"/>
    </xf>
    <xf numFmtId="176" fontId="40" fillId="21" borderId="0" xfId="39" applyFont="1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41" fillId="46" borderId="11" xfId="0" applyFont="1" applyFill="1" applyBorder="1" applyAlignment="1">
      <alignment vertical="center" wrapText="1"/>
    </xf>
    <xf numFmtId="0" fontId="7" fillId="53" borderId="11" xfId="0" applyFont="1" applyFill="1" applyBorder="1" applyAlignment="1">
      <alignment vertical="center" wrapText="1"/>
    </xf>
    <xf numFmtId="0" fontId="0" fillId="52" borderId="0" xfId="0" applyFill="1" applyAlignment="1">
      <alignment vertical="center"/>
    </xf>
    <xf numFmtId="0" fontId="2" fillId="0" borderId="0" xfId="0" applyFont="1"/>
    <xf numFmtId="0" fontId="39" fillId="0" borderId="0" xfId="0" applyFont="1"/>
    <xf numFmtId="0" fontId="42" fillId="54" borderId="0" xfId="0" applyFont="1" applyFill="1"/>
    <xf numFmtId="0" fontId="44" fillId="0" borderId="0" xfId="114"/>
    <xf numFmtId="0" fontId="38" fillId="2" borderId="22" xfId="0" applyFont="1" applyFill="1" applyBorder="1" applyAlignment="1">
      <alignment horizontal="center" vertical="center" wrapText="1"/>
    </xf>
    <xf numFmtId="0" fontId="38" fillId="2" borderId="23" xfId="0" applyFont="1" applyFill="1" applyBorder="1" applyAlignment="1">
      <alignment horizontal="center" vertical="center" wrapText="1"/>
    </xf>
    <xf numFmtId="0" fontId="38" fillId="2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9" fillId="46" borderId="0" xfId="0" applyFont="1" applyFill="1" applyAlignment="1">
      <alignment vertical="center" wrapText="1"/>
    </xf>
    <xf numFmtId="0" fontId="39" fillId="0" borderId="0" xfId="0" applyFont="1" applyAlignment="1">
      <alignment vertical="center" wrapText="1"/>
    </xf>
    <xf numFmtId="0" fontId="0" fillId="46" borderId="0" xfId="0" applyFill="1" applyAlignment="1">
      <alignment vertical="center" wrapText="1"/>
    </xf>
    <xf numFmtId="0" fontId="41" fillId="46" borderId="0" xfId="0" applyFont="1" applyFill="1" applyAlignment="1">
      <alignment vertical="center" wrapText="1"/>
    </xf>
    <xf numFmtId="0" fontId="2" fillId="46" borderId="0" xfId="0" applyFont="1" applyFill="1" applyAlignment="1">
      <alignment vertical="center" wrapText="1"/>
    </xf>
    <xf numFmtId="0" fontId="46" fillId="55" borderId="30" xfId="0" applyFont="1" applyFill="1" applyBorder="1" applyAlignment="1">
      <alignment vertical="center" wrapText="1"/>
    </xf>
    <xf numFmtId="0" fontId="2" fillId="5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46" borderId="0" xfId="0" applyFont="1" applyFill="1" applyAlignment="1">
      <alignment vertical="center" wrapText="1"/>
    </xf>
    <xf numFmtId="0" fontId="47" fillId="0" borderId="0" xfId="0" applyFont="1" applyAlignment="1">
      <alignment vertical="center" wrapText="1"/>
    </xf>
    <xf numFmtId="0" fontId="48" fillId="2" borderId="32" xfId="0" applyFont="1" applyFill="1" applyBorder="1" applyAlignment="1">
      <alignment vertical="center" wrapText="1"/>
    </xf>
    <xf numFmtId="0" fontId="6" fillId="2" borderId="33" xfId="0" applyFont="1" applyFill="1" applyBorder="1" applyAlignment="1">
      <alignment vertical="center" wrapText="1"/>
    </xf>
    <xf numFmtId="0" fontId="46" fillId="55" borderId="0" xfId="0" applyFont="1" applyFill="1" applyAlignment="1">
      <alignment vertical="center" wrapText="1"/>
    </xf>
    <xf numFmtId="0" fontId="46" fillId="55" borderId="31" xfId="0" applyFont="1" applyFill="1" applyBorder="1" applyAlignment="1">
      <alignment vertical="center" wrapText="1"/>
    </xf>
    <xf numFmtId="0" fontId="47" fillId="2" borderId="32" xfId="0" applyFont="1" applyFill="1" applyBorder="1" applyAlignment="1">
      <alignment vertical="center" wrapText="1"/>
    </xf>
    <xf numFmtId="0" fontId="49" fillId="0" borderId="0" xfId="0" applyFont="1" applyAlignment="1">
      <alignment vertical="center" wrapText="1"/>
    </xf>
    <xf numFmtId="0" fontId="2" fillId="46" borderId="34" xfId="0" applyFont="1" applyFill="1" applyBorder="1" applyAlignment="1">
      <alignment vertical="center" wrapText="1"/>
    </xf>
    <xf numFmtId="0" fontId="2" fillId="46" borderId="35" xfId="0" applyFont="1" applyFill="1" applyBorder="1" applyAlignment="1">
      <alignment vertical="center" wrapText="1"/>
    </xf>
    <xf numFmtId="0" fontId="6" fillId="45" borderId="0" xfId="0" applyFont="1" applyFill="1" applyAlignment="1">
      <alignment vertical="center" wrapText="1"/>
    </xf>
    <xf numFmtId="0" fontId="36" fillId="49" borderId="0" xfId="0" applyFont="1" applyFill="1" applyAlignment="1">
      <alignment vertical="center"/>
    </xf>
    <xf numFmtId="0" fontId="36" fillId="49" borderId="0" xfId="0" applyFont="1" applyFill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50" fillId="57" borderId="0" xfId="0" applyFont="1" applyFill="1"/>
    <xf numFmtId="0" fontId="0" fillId="57" borderId="0" xfId="0" applyFill="1"/>
    <xf numFmtId="0" fontId="0" fillId="52" borderId="0" xfId="0" applyFill="1"/>
    <xf numFmtId="176" fontId="40" fillId="56" borderId="0" xfId="39" applyFont="1" applyFill="1">
      <alignment vertical="center"/>
    </xf>
    <xf numFmtId="0" fontId="0" fillId="52" borderId="0" xfId="0" applyFill="1" applyAlignment="1">
      <alignment vertical="top" wrapText="1" shrinkToFit="1"/>
    </xf>
    <xf numFmtId="0" fontId="7" fillId="0" borderId="0" xfId="0" applyFont="1"/>
    <xf numFmtId="0" fontId="0" fillId="54" borderId="0" xfId="0" applyFill="1"/>
    <xf numFmtId="0" fontId="0" fillId="54" borderId="0" xfId="0" applyFill="1" applyAlignment="1">
      <alignment vertical="center"/>
    </xf>
    <xf numFmtId="0" fontId="0" fillId="0" borderId="0" xfId="0" applyAlignment="1">
      <alignment horizontal="left" vertical="center"/>
    </xf>
    <xf numFmtId="0" fontId="38" fillId="2" borderId="22" xfId="0" applyFont="1" applyFill="1" applyBorder="1" applyAlignment="1">
      <alignment horizontal="center" vertical="center" wrapText="1"/>
    </xf>
    <xf numFmtId="0" fontId="38" fillId="2" borderId="23" xfId="0" applyFont="1" applyFill="1" applyBorder="1" applyAlignment="1">
      <alignment horizontal="center" vertical="center" wrapText="1"/>
    </xf>
    <xf numFmtId="176" fontId="40" fillId="21" borderId="0" xfId="39" applyFont="1" applyAlignment="1">
      <alignment horizontal="center" vertical="center"/>
    </xf>
    <xf numFmtId="176" fontId="40" fillId="21" borderId="0" xfId="39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7" fillId="47" borderId="14" xfId="0" applyFont="1" applyFill="1" applyBorder="1" applyAlignment="1">
      <alignment horizontal="center" vertical="center" wrapText="1"/>
    </xf>
    <xf numFmtId="0" fontId="37" fillId="47" borderId="15" xfId="0" applyFont="1" applyFill="1" applyBorder="1" applyAlignment="1">
      <alignment horizontal="center" vertical="center" wrapText="1"/>
    </xf>
    <xf numFmtId="0" fontId="7" fillId="52" borderId="16" xfId="0" applyFont="1" applyFill="1" applyBorder="1" applyAlignment="1">
      <alignment horizontal="center" vertical="center" wrapText="1"/>
    </xf>
    <xf numFmtId="0" fontId="7" fillId="52" borderId="0" xfId="0" applyFont="1" applyFill="1" applyAlignment="1">
      <alignment horizontal="center" vertical="center" wrapText="1"/>
    </xf>
    <xf numFmtId="0" fontId="42" fillId="52" borderId="0" xfId="0" applyFont="1" applyFill="1" applyAlignment="1">
      <alignment horizontal="center" vertical="center"/>
    </xf>
    <xf numFmtId="0" fontId="36" fillId="49" borderId="27" xfId="0" applyFont="1" applyFill="1" applyBorder="1" applyAlignment="1">
      <alignment horizontal="center" vertical="center" wrapText="1"/>
    </xf>
    <xf numFmtId="0" fontId="36" fillId="49" borderId="28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wrapText="1"/>
    </xf>
    <xf numFmtId="0" fontId="53" fillId="0" borderId="0" xfId="0" applyFont="1" applyFill="1" applyAlignment="1">
      <alignment vertical="center"/>
    </xf>
    <xf numFmtId="0" fontId="53" fillId="0" borderId="0" xfId="0" applyFont="1" applyFill="1" applyAlignment="1">
      <alignment vertical="center" wrapText="1"/>
    </xf>
    <xf numFmtId="0" fontId="7" fillId="0" borderId="0" xfId="0" applyFont="1" applyFill="1"/>
  </cellXfs>
  <cellStyles count="123">
    <cellStyle name="€/MWh" xfId="3" xr:uid="{00000000-0005-0000-0000-000000000000}"/>
    <cellStyle name="20% - Akzent1" xfId="4" xr:uid="{00000000-0005-0000-0000-000001000000}"/>
    <cellStyle name="20% - Akzent2" xfId="5" xr:uid="{00000000-0005-0000-0000-000002000000}"/>
    <cellStyle name="20% - Akzent3" xfId="6" xr:uid="{00000000-0005-0000-0000-000003000000}"/>
    <cellStyle name="20% - Akzent4" xfId="7" xr:uid="{00000000-0005-0000-0000-000004000000}"/>
    <cellStyle name="20% - Akzent5" xfId="8" xr:uid="{00000000-0005-0000-0000-000005000000}"/>
    <cellStyle name="20% - Akzent6" xfId="9" xr:uid="{00000000-0005-0000-0000-000006000000}"/>
    <cellStyle name="4" xfId="10" xr:uid="{00000000-0005-0000-0000-000007000000}"/>
    <cellStyle name="40% - Akzent1" xfId="11" xr:uid="{00000000-0005-0000-0000-000008000000}"/>
    <cellStyle name="40% - Akzent2" xfId="12" xr:uid="{00000000-0005-0000-0000-000009000000}"/>
    <cellStyle name="40% - Akzent3" xfId="13" xr:uid="{00000000-0005-0000-0000-00000A000000}"/>
    <cellStyle name="40% - Akzent4" xfId="14" xr:uid="{00000000-0005-0000-0000-00000B000000}"/>
    <cellStyle name="40% - Akzent5" xfId="15" xr:uid="{00000000-0005-0000-0000-00000C000000}"/>
    <cellStyle name="40% - Akzent6" xfId="16" xr:uid="{00000000-0005-0000-0000-00000D000000}"/>
    <cellStyle name="5" xfId="17" xr:uid="{00000000-0005-0000-0000-00000E000000}"/>
    <cellStyle name="6" xfId="18" xr:uid="{00000000-0005-0000-0000-00000F000000}"/>
    <cellStyle name="60% - Akzent1" xfId="19" xr:uid="{00000000-0005-0000-0000-000010000000}"/>
    <cellStyle name="60% - Akzent2" xfId="20" xr:uid="{00000000-0005-0000-0000-000011000000}"/>
    <cellStyle name="60% - Akzent3" xfId="21" xr:uid="{00000000-0005-0000-0000-000012000000}"/>
    <cellStyle name="60% - Akzent4" xfId="22" xr:uid="{00000000-0005-0000-0000-000013000000}"/>
    <cellStyle name="60% - Akzent5" xfId="23" xr:uid="{00000000-0005-0000-0000-000014000000}"/>
    <cellStyle name="60% - Akzent6" xfId="24" xr:uid="{00000000-0005-0000-0000-000015000000}"/>
    <cellStyle name="9" xfId="25" xr:uid="{00000000-0005-0000-0000-000016000000}"/>
    <cellStyle name="Datum" xfId="26" xr:uid="{00000000-0005-0000-0000-000017000000}"/>
    <cellStyle name="Datum [0]" xfId="27" xr:uid="{00000000-0005-0000-0000-000018000000}"/>
    <cellStyle name="Dezimal 2" xfId="28" xr:uid="{00000000-0005-0000-0000-000019000000}"/>
    <cellStyle name="Dezimal 2 2" xfId="115" xr:uid="{00000000-0005-0000-0000-000019000000}"/>
    <cellStyle name="Dezimal 2 3" xfId="119" xr:uid="{BAFAA537-BB63-495F-AEFF-053DB4887F12}"/>
    <cellStyle name="Dziesiętny_DD EC Słupsk - Plan nowych podłączeń" xfId="29" xr:uid="{00000000-0005-0000-0000-00001A000000}"/>
    <cellStyle name="Ergebnis 2" xfId="30" xr:uid="{00000000-0005-0000-0000-00001B000000}"/>
    <cellStyle name="Euro" xfId="31" xr:uid="{00000000-0005-0000-0000-00001C000000}"/>
    <cellStyle name="Euro 2" xfId="32" xr:uid="{00000000-0005-0000-0000-00001D000000}"/>
    <cellStyle name="Euro 2 2" xfId="117" xr:uid="{00000000-0005-0000-0000-00001D000000}"/>
    <cellStyle name="Euro 2 2 2" xfId="121" xr:uid="{179FC908-D424-4C54-8479-EA44890E473A}"/>
    <cellStyle name="Euro 3" xfId="33" xr:uid="{00000000-0005-0000-0000-00001E000000}"/>
    <cellStyle name="Euro 3 2" xfId="118" xr:uid="{00000000-0005-0000-0000-00001E000000}"/>
    <cellStyle name="Euro 3 2 2" xfId="122" xr:uid="{424C0585-B2F6-4378-B37A-EF9E08725346}"/>
    <cellStyle name="Euro 4" xfId="116" xr:uid="{00000000-0005-0000-0000-00001C000000}"/>
    <cellStyle name="Euro 4 2" xfId="120" xr:uid="{C80668A1-3F8A-44F8-9CBD-A9A163B428B5}"/>
    <cellStyle name="Euro_080623_Kalkulation_RL_v7_Herzzentrum_NEUE PGK_Wettbewerb" xfId="34" xr:uid="{00000000-0005-0000-0000-00001F000000}"/>
    <cellStyle name="Gelb" xfId="35" xr:uid="{00000000-0005-0000-0000-000020000000}"/>
    <cellStyle name="Grund gelb" xfId="36" xr:uid="{00000000-0005-0000-0000-000021000000}"/>
    <cellStyle name="Grund_Orange" xfId="37" xr:uid="{00000000-0005-0000-0000-000022000000}"/>
    <cellStyle name="GrundBlass" xfId="38" xr:uid="{00000000-0005-0000-0000-000023000000}"/>
    <cellStyle name="GrundBlau" xfId="39" xr:uid="{00000000-0005-0000-0000-000024000000}"/>
    <cellStyle name="GrundBlau CD" xfId="40" xr:uid="{00000000-0005-0000-0000-000025000000}"/>
    <cellStyle name="GrundBlau_EV_AbstimmGLV_11_15" xfId="41" xr:uid="{00000000-0005-0000-0000-000026000000}"/>
    <cellStyle name="GrundGelb" xfId="42" xr:uid="{00000000-0005-0000-0000-000027000000}"/>
    <cellStyle name="GrundGrau" xfId="43" xr:uid="{00000000-0005-0000-0000-000028000000}"/>
    <cellStyle name="GrundGrau CD" xfId="44" xr:uid="{00000000-0005-0000-0000-000029000000}"/>
    <cellStyle name="GrundGrün" xfId="45" xr:uid="{00000000-0005-0000-0000-00002A000000}"/>
    <cellStyle name="GrundRot" xfId="46" xr:uid="{00000000-0005-0000-0000-00002B000000}"/>
    <cellStyle name="Helv 08" xfId="47" xr:uid="{00000000-0005-0000-0000-00002C000000}"/>
    <cellStyle name="Invers" xfId="48" xr:uid="{00000000-0005-0000-0000-00002E000000}"/>
    <cellStyle name="Link" xfId="114" builtinId="8"/>
    <cellStyle name="Löschen" xfId="49" xr:uid="{00000000-0005-0000-0000-00002F000000}"/>
    <cellStyle name="nix" xfId="50" xr:uid="{00000000-0005-0000-0000-000030000000}"/>
    <cellStyle name="Normal_DCF2" xfId="51" xr:uid="{00000000-0005-0000-0000-000031000000}"/>
    <cellStyle name="Normalny_Przychody" xfId="52" xr:uid="{00000000-0005-0000-0000-000032000000}"/>
    <cellStyle name="Notizen" xfId="53" xr:uid="{00000000-0005-0000-0000-000033000000}"/>
    <cellStyle name="Nummer" xfId="54" xr:uid="{00000000-0005-0000-0000-000034000000}"/>
    <cellStyle name="Percent_Summary" xfId="55" xr:uid="{00000000-0005-0000-0000-000035000000}"/>
    <cellStyle name="Prozent 2" xfId="56" xr:uid="{00000000-0005-0000-0000-000036000000}"/>
    <cellStyle name="Prozent 3" xfId="57" xr:uid="{00000000-0005-0000-0000-000037000000}"/>
    <cellStyle name="Prozent 4" xfId="58" xr:uid="{00000000-0005-0000-0000-000038000000}"/>
    <cellStyle name="Prozent 5" xfId="59" xr:uid="{00000000-0005-0000-0000-000039000000}"/>
    <cellStyle name="Prozent 6" xfId="60" xr:uid="{00000000-0005-0000-0000-00003A000000}"/>
    <cellStyle name="Quer" xfId="61" xr:uid="{00000000-0005-0000-0000-00003B000000}"/>
    <cellStyle name="Rahmen" xfId="62" xr:uid="{00000000-0005-0000-0000-00003C000000}"/>
    <cellStyle name="RahmenDünn" xfId="63" xr:uid="{00000000-0005-0000-0000-00003D000000}"/>
    <cellStyle name="Rot" xfId="64" xr:uid="{00000000-0005-0000-0000-00003E000000}"/>
    <cellStyle name="SAPBEXaggData" xfId="65" xr:uid="{00000000-0005-0000-0000-00003F000000}"/>
    <cellStyle name="SAPBEXaggDataEmph" xfId="66" xr:uid="{00000000-0005-0000-0000-000040000000}"/>
    <cellStyle name="SAPBEXaggItem" xfId="67" xr:uid="{00000000-0005-0000-0000-000041000000}"/>
    <cellStyle name="SAPBEXaggItemX" xfId="68" xr:uid="{00000000-0005-0000-0000-000042000000}"/>
    <cellStyle name="SAPBEXchaText" xfId="69" xr:uid="{00000000-0005-0000-0000-000043000000}"/>
    <cellStyle name="SAPBEXexcBad7" xfId="70" xr:uid="{00000000-0005-0000-0000-000044000000}"/>
    <cellStyle name="SAPBEXexcBad8" xfId="71" xr:uid="{00000000-0005-0000-0000-000045000000}"/>
    <cellStyle name="SAPBEXexcBad9" xfId="72" xr:uid="{00000000-0005-0000-0000-000046000000}"/>
    <cellStyle name="SAPBEXexcCritical4" xfId="73" xr:uid="{00000000-0005-0000-0000-000047000000}"/>
    <cellStyle name="SAPBEXexcCritical5" xfId="74" xr:uid="{00000000-0005-0000-0000-000048000000}"/>
    <cellStyle name="SAPBEXexcCritical6" xfId="75" xr:uid="{00000000-0005-0000-0000-000049000000}"/>
    <cellStyle name="SAPBEXexcGood1" xfId="76" xr:uid="{00000000-0005-0000-0000-00004A000000}"/>
    <cellStyle name="SAPBEXexcGood2" xfId="77" xr:uid="{00000000-0005-0000-0000-00004B000000}"/>
    <cellStyle name="SAPBEXexcGood3" xfId="78" xr:uid="{00000000-0005-0000-0000-00004C000000}"/>
    <cellStyle name="SAPBEXfilterDrill" xfId="79" xr:uid="{00000000-0005-0000-0000-00004D000000}"/>
    <cellStyle name="SAPBEXfilterItem" xfId="80" xr:uid="{00000000-0005-0000-0000-00004E000000}"/>
    <cellStyle name="SAPBEXfilterText" xfId="81" xr:uid="{00000000-0005-0000-0000-00004F000000}"/>
    <cellStyle name="SAPBEXformats" xfId="82" xr:uid="{00000000-0005-0000-0000-000050000000}"/>
    <cellStyle name="SAPBEXheaderItem" xfId="83" xr:uid="{00000000-0005-0000-0000-000051000000}"/>
    <cellStyle name="SAPBEXheaderText" xfId="84" xr:uid="{00000000-0005-0000-0000-000052000000}"/>
    <cellStyle name="SAPBEXHLevel0" xfId="85" xr:uid="{00000000-0005-0000-0000-000053000000}"/>
    <cellStyle name="SAPBEXHLevel0X" xfId="86" xr:uid="{00000000-0005-0000-0000-000054000000}"/>
    <cellStyle name="SAPBEXHLevel1" xfId="87" xr:uid="{00000000-0005-0000-0000-000055000000}"/>
    <cellStyle name="SAPBEXHLevel1X" xfId="88" xr:uid="{00000000-0005-0000-0000-000056000000}"/>
    <cellStyle name="SAPBEXHLevel2" xfId="89" xr:uid="{00000000-0005-0000-0000-000057000000}"/>
    <cellStyle name="SAPBEXHLevel2X" xfId="90" xr:uid="{00000000-0005-0000-0000-000058000000}"/>
    <cellStyle name="SAPBEXHLevel3" xfId="91" xr:uid="{00000000-0005-0000-0000-000059000000}"/>
    <cellStyle name="SAPBEXHLevel3X" xfId="92" xr:uid="{00000000-0005-0000-0000-00005A000000}"/>
    <cellStyle name="SAPBEXresData" xfId="93" xr:uid="{00000000-0005-0000-0000-00005B000000}"/>
    <cellStyle name="SAPBEXresDataEmph" xfId="94" xr:uid="{00000000-0005-0000-0000-00005C000000}"/>
    <cellStyle name="SAPBEXresItem" xfId="95" xr:uid="{00000000-0005-0000-0000-00005D000000}"/>
    <cellStyle name="SAPBEXresItemX" xfId="96" xr:uid="{00000000-0005-0000-0000-00005E000000}"/>
    <cellStyle name="SAPBEXstdData" xfId="97" xr:uid="{00000000-0005-0000-0000-00005F000000}"/>
    <cellStyle name="SAPBEXstdDataEmph" xfId="98" xr:uid="{00000000-0005-0000-0000-000060000000}"/>
    <cellStyle name="SAPBEXstdItem" xfId="99" xr:uid="{00000000-0005-0000-0000-000061000000}"/>
    <cellStyle name="SAPBEXstdItemX" xfId="100" xr:uid="{00000000-0005-0000-0000-000062000000}"/>
    <cellStyle name="SAPBEXtitle" xfId="101" xr:uid="{00000000-0005-0000-0000-000063000000}"/>
    <cellStyle name="SAPBEXundefined" xfId="102" xr:uid="{00000000-0005-0000-0000-000064000000}"/>
    <cellStyle name="Schraffur" xfId="103" xr:uid="{00000000-0005-0000-0000-000065000000}"/>
    <cellStyle name="Standard" xfId="0" builtinId="0"/>
    <cellStyle name="Standard 2" xfId="2" xr:uid="{00000000-0005-0000-0000-000067000000}"/>
    <cellStyle name="Standard 3" xfId="104" xr:uid="{00000000-0005-0000-0000-000068000000}"/>
    <cellStyle name="Standard 4" xfId="105" xr:uid="{00000000-0005-0000-0000-000069000000}"/>
    <cellStyle name="Standard 5" xfId="106" xr:uid="{00000000-0005-0000-0000-00006A000000}"/>
    <cellStyle name="Standard 6" xfId="107" xr:uid="{00000000-0005-0000-0000-00006B000000}"/>
    <cellStyle name="Standard 7" xfId="1" xr:uid="{00000000-0005-0000-0000-00006C000000}"/>
    <cellStyle name="TDM" xfId="108" xr:uid="{00000000-0005-0000-0000-00006D000000}"/>
    <cellStyle name="Text" xfId="109" xr:uid="{00000000-0005-0000-0000-00006E000000}"/>
    <cellStyle name="vgl" xfId="110" xr:uid="{00000000-0005-0000-0000-00006F000000}"/>
    <cellStyle name="Vorgabe" xfId="111" xr:uid="{00000000-0005-0000-0000-000070000000}"/>
    <cellStyle name="Zitat" xfId="112" xr:uid="{00000000-0005-0000-0000-000071000000}"/>
    <cellStyle name="zv" xfId="113" xr:uid="{00000000-0005-0000-0000-000072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1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1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elle4" displayName="Tabelle4" ref="A1:D7" totalsRowShown="0" headerRowDxfId="5" dataDxfId="4">
  <autoFilter ref="A1:D7" xr:uid="{00000000-0009-0000-0100-000004000000}"/>
  <tableColumns count="4">
    <tableColumn id="1" xr3:uid="{00000000-0010-0000-0000-000001000000}" name="Pflichtfeld/Option (Relevanz)" dataDxfId="3"/>
    <tableColumn id="2" xr3:uid="{00000000-0010-0000-0000-000002000000}" name="Name im AnKa-fix (Name im Mandanten und ggf. Auswahl)" dataDxfId="2"/>
    <tableColumn id="3" xr3:uid="{00000000-0010-0000-0000-000003000000}" name="Feldname in der JSON-Datei" dataDxfId="1"/>
    <tableColumn id="4" xr3:uid="{00000000-0010-0000-0000-000004000000}" name="Spalte1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zoomScale="170" zoomScaleNormal="170" workbookViewId="0">
      <selection activeCell="B8" sqref="B8"/>
    </sheetView>
  </sheetViews>
  <sheetFormatPr baseColWidth="10" defaultRowHeight="15"/>
  <sheetData>
    <row r="1" spans="1:2">
      <c r="A1" s="50" t="s">
        <v>440</v>
      </c>
      <c r="B1" s="50"/>
    </row>
    <row r="2" spans="1:2">
      <c r="A2" s="48" t="s">
        <v>441</v>
      </c>
      <c r="B2" s="48" t="s">
        <v>2</v>
      </c>
    </row>
    <row r="3" spans="1:2">
      <c r="A3" s="49" t="s">
        <v>442</v>
      </c>
      <c r="B3" s="49" t="s">
        <v>443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7"/>
  <sheetViews>
    <sheetView zoomScaleNormal="100" workbookViewId="0">
      <pane ySplit="2" topLeftCell="A3" activePane="bottomLeft" state="frozen"/>
      <selection pane="bottomLeft" activeCell="A3" sqref="A3"/>
    </sheetView>
  </sheetViews>
  <sheetFormatPr baseColWidth="10" defaultColWidth="11.42578125" defaultRowHeight="15"/>
  <cols>
    <col min="1" max="1" width="24.42578125" customWidth="1"/>
    <col min="2" max="2" width="47.28515625" customWidth="1"/>
    <col min="3" max="3" width="39.85546875" customWidth="1"/>
    <col min="5" max="5" width="41.42578125" bestFit="1" customWidth="1"/>
    <col min="6" max="6" width="9.28515625" customWidth="1"/>
    <col min="7" max="7" width="38" bestFit="1" customWidth="1"/>
    <col min="8" max="8" width="4.7109375" customWidth="1"/>
  </cols>
  <sheetData>
    <row r="1" spans="1:8" ht="28.35" customHeight="1" thickBot="1">
      <c r="A1" s="11" t="s">
        <v>0</v>
      </c>
      <c r="B1" s="12" t="s">
        <v>1</v>
      </c>
      <c r="C1" s="61" t="s">
        <v>555</v>
      </c>
      <c r="D1" s="89" t="s">
        <v>359</v>
      </c>
      <c r="E1" s="89"/>
      <c r="F1" s="89"/>
      <c r="G1" s="89"/>
      <c r="H1" s="90" t="s">
        <v>603</v>
      </c>
    </row>
    <row r="2" spans="1:8" ht="28.35" customHeight="1">
      <c r="A2" s="87" t="s">
        <v>551</v>
      </c>
      <c r="B2" s="88"/>
      <c r="C2" s="54" t="s">
        <v>556</v>
      </c>
      <c r="D2" s="41" t="s">
        <v>295</v>
      </c>
      <c r="E2" s="41" t="s">
        <v>296</v>
      </c>
      <c r="F2" s="41" t="s">
        <v>331</v>
      </c>
      <c r="G2" s="41" t="s">
        <v>297</v>
      </c>
      <c r="H2" s="90"/>
    </row>
    <row r="3" spans="1:8" ht="45">
      <c r="A3" s="13" t="s">
        <v>2</v>
      </c>
      <c r="B3" s="22" t="s">
        <v>3</v>
      </c>
      <c r="C3" s="55" t="s">
        <v>557</v>
      </c>
      <c r="D3" s="43" t="s">
        <v>340</v>
      </c>
      <c r="E3" s="43" t="s">
        <v>339</v>
      </c>
      <c r="F3" t="s">
        <v>328</v>
      </c>
      <c r="G3" t="s">
        <v>338</v>
      </c>
      <c r="H3" t="s">
        <v>328</v>
      </c>
    </row>
    <row r="4" spans="1:8" ht="65.25" customHeight="1">
      <c r="A4" s="33" t="s">
        <v>4</v>
      </c>
      <c r="B4" s="34" t="s">
        <v>5</v>
      </c>
      <c r="C4" s="56" t="s">
        <v>558</v>
      </c>
      <c r="D4" t="s">
        <v>5</v>
      </c>
      <c r="E4" t="s">
        <v>298</v>
      </c>
      <c r="H4" t="s">
        <v>328</v>
      </c>
    </row>
    <row r="5" spans="1:8" ht="65.25" customHeight="1">
      <c r="A5" s="13" t="s">
        <v>2</v>
      </c>
      <c r="B5" s="22" t="s">
        <v>6</v>
      </c>
      <c r="C5" s="55" t="s">
        <v>559</v>
      </c>
      <c r="D5" t="s">
        <v>348</v>
      </c>
      <c r="E5" t="s">
        <v>300</v>
      </c>
      <c r="F5" t="s">
        <v>328</v>
      </c>
      <c r="H5" t="s">
        <v>328</v>
      </c>
    </row>
    <row r="6" spans="1:8">
      <c r="A6" s="33" t="s">
        <v>4</v>
      </c>
      <c r="B6" s="34" t="s">
        <v>7</v>
      </c>
      <c r="C6" s="56" t="s">
        <v>560</v>
      </c>
      <c r="D6" t="s">
        <v>7</v>
      </c>
      <c r="E6" t="s">
        <v>308</v>
      </c>
      <c r="G6" t="s">
        <v>344</v>
      </c>
      <c r="H6" t="s">
        <v>328</v>
      </c>
    </row>
    <row r="7" spans="1:8" ht="30">
      <c r="A7" s="31" t="s">
        <v>4</v>
      </c>
      <c r="B7" s="32" t="s">
        <v>8</v>
      </c>
      <c r="C7" s="57" t="s">
        <v>561</v>
      </c>
      <c r="D7" t="s">
        <v>304</v>
      </c>
      <c r="E7" t="s">
        <v>301</v>
      </c>
      <c r="G7" s="43" t="s">
        <v>356</v>
      </c>
      <c r="H7" t="s">
        <v>328</v>
      </c>
    </row>
    <row r="8" spans="1:8" ht="30">
      <c r="A8" s="33" t="s">
        <v>4</v>
      </c>
      <c r="B8" s="34" t="s">
        <v>9</v>
      </c>
      <c r="C8" s="56" t="s">
        <v>562</v>
      </c>
      <c r="D8" t="s">
        <v>303</v>
      </c>
      <c r="E8" t="s">
        <v>302</v>
      </c>
      <c r="G8" s="43" t="s">
        <v>357</v>
      </c>
      <c r="H8" t="s">
        <v>328</v>
      </c>
    </row>
    <row r="9" spans="1:8">
      <c r="A9" s="31" t="s">
        <v>4</v>
      </c>
      <c r="B9" s="32" t="s">
        <v>10</v>
      </c>
      <c r="C9" s="57" t="s">
        <v>563</v>
      </c>
      <c r="D9" t="s">
        <v>306</v>
      </c>
      <c r="E9" t="s">
        <v>305</v>
      </c>
      <c r="H9" t="s">
        <v>328</v>
      </c>
    </row>
    <row r="10" spans="1:8">
      <c r="A10" s="33" t="s">
        <v>4</v>
      </c>
      <c r="B10" s="34" t="s">
        <v>11</v>
      </c>
      <c r="C10" s="56" t="s">
        <v>564</v>
      </c>
      <c r="D10" t="s">
        <v>11</v>
      </c>
      <c r="E10" t="s">
        <v>307</v>
      </c>
      <c r="H10" t="s">
        <v>328</v>
      </c>
    </row>
    <row r="11" spans="1:8">
      <c r="A11" s="17" t="s">
        <v>4</v>
      </c>
      <c r="B11" s="14" t="s">
        <v>12</v>
      </c>
      <c r="C11" s="1" t="s">
        <v>565</v>
      </c>
    </row>
    <row r="12" spans="1:8">
      <c r="A12" s="15" t="s">
        <v>4</v>
      </c>
      <c r="B12" s="16" t="s">
        <v>13</v>
      </c>
      <c r="C12" s="58" t="s">
        <v>566</v>
      </c>
    </row>
    <row r="13" spans="1:8">
      <c r="A13" s="17" t="s">
        <v>4</v>
      </c>
      <c r="B13" s="14" t="s">
        <v>14</v>
      </c>
      <c r="C13" s="1" t="s">
        <v>567</v>
      </c>
    </row>
    <row r="14" spans="1:8" ht="52.5" customHeight="1">
      <c r="A14" s="33" t="s">
        <v>4</v>
      </c>
      <c r="B14" s="45" t="s">
        <v>15</v>
      </c>
      <c r="C14" s="59" t="s">
        <v>568</v>
      </c>
      <c r="D14" t="s">
        <v>15</v>
      </c>
      <c r="E14" t="s">
        <v>309</v>
      </c>
      <c r="G14" t="s">
        <v>345</v>
      </c>
      <c r="H14" t="s">
        <v>328</v>
      </c>
    </row>
    <row r="15" spans="1:8">
      <c r="A15" s="17" t="s">
        <v>4</v>
      </c>
      <c r="B15" s="14" t="s">
        <v>16</v>
      </c>
      <c r="C15" s="1" t="s">
        <v>569</v>
      </c>
    </row>
    <row r="16" spans="1:8">
      <c r="A16" s="15" t="s">
        <v>4</v>
      </c>
      <c r="B16" s="16" t="s">
        <v>17</v>
      </c>
      <c r="C16" s="58" t="s">
        <v>570</v>
      </c>
    </row>
    <row r="17" spans="1:8">
      <c r="A17" s="17" t="s">
        <v>4</v>
      </c>
      <c r="B17" s="14" t="s">
        <v>18</v>
      </c>
      <c r="C17" s="1" t="s">
        <v>571</v>
      </c>
    </row>
    <row r="18" spans="1:8">
      <c r="A18" s="18" t="s">
        <v>2</v>
      </c>
      <c r="B18" s="9" t="s">
        <v>19</v>
      </c>
      <c r="C18" s="60" t="s">
        <v>572</v>
      </c>
      <c r="F18" t="s">
        <v>328</v>
      </c>
      <c r="G18" t="s">
        <v>376</v>
      </c>
      <c r="H18" t="s">
        <v>328</v>
      </c>
    </row>
    <row r="19" spans="1:8">
      <c r="A19" s="17" t="s">
        <v>4</v>
      </c>
      <c r="B19" s="14" t="s">
        <v>20</v>
      </c>
      <c r="C19" s="1" t="s">
        <v>573</v>
      </c>
    </row>
    <row r="20" spans="1:8">
      <c r="A20" s="15" t="s">
        <v>4</v>
      </c>
      <c r="B20" s="16" t="s">
        <v>21</v>
      </c>
      <c r="C20" s="58" t="s">
        <v>574</v>
      </c>
    </row>
    <row r="21" spans="1:8">
      <c r="A21" s="17" t="s">
        <v>4</v>
      </c>
      <c r="B21" s="14" t="s">
        <v>22</v>
      </c>
      <c r="C21" s="1" t="s">
        <v>575</v>
      </c>
    </row>
    <row r="22" spans="1:8">
      <c r="A22" s="15" t="s">
        <v>4</v>
      </c>
      <c r="B22" s="16" t="s">
        <v>23</v>
      </c>
      <c r="C22" s="58" t="s">
        <v>576</v>
      </c>
    </row>
    <row r="23" spans="1:8">
      <c r="A23" s="17" t="s">
        <v>4</v>
      </c>
      <c r="B23" s="14" t="s">
        <v>24</v>
      </c>
      <c r="C23" s="1" t="s">
        <v>744</v>
      </c>
      <c r="G23" t="s">
        <v>552</v>
      </c>
    </row>
    <row r="24" spans="1:8">
      <c r="A24" s="15" t="s">
        <v>4</v>
      </c>
      <c r="B24" s="16" t="s">
        <v>25</v>
      </c>
      <c r="C24" s="1" t="s">
        <v>745</v>
      </c>
    </row>
    <row r="25" spans="1:8">
      <c r="A25" s="17" t="s">
        <v>4</v>
      </c>
      <c r="B25" s="14" t="s">
        <v>271</v>
      </c>
      <c r="C25" s="1" t="s">
        <v>746</v>
      </c>
    </row>
    <row r="26" spans="1:8">
      <c r="A26" s="15" t="s">
        <v>4</v>
      </c>
      <c r="B26" s="16" t="s">
        <v>26</v>
      </c>
      <c r="C26" s="1" t="s">
        <v>747</v>
      </c>
    </row>
    <row r="27" spans="1:8">
      <c r="A27" s="17" t="s">
        <v>4</v>
      </c>
      <c r="B27" s="14" t="s">
        <v>27</v>
      </c>
      <c r="C27" s="1" t="s">
        <v>748</v>
      </c>
    </row>
    <row r="28" spans="1:8">
      <c r="A28" s="15" t="s">
        <v>4</v>
      </c>
      <c r="B28" s="16" t="s">
        <v>28</v>
      </c>
      <c r="C28" s="1" t="s">
        <v>749</v>
      </c>
    </row>
    <row r="29" spans="1:8">
      <c r="A29" s="17" t="s">
        <v>4</v>
      </c>
      <c r="B29" s="14" t="s">
        <v>29</v>
      </c>
      <c r="C29" s="1" t="s">
        <v>750</v>
      </c>
    </row>
    <row r="30" spans="1:8">
      <c r="A30" s="15" t="s">
        <v>4</v>
      </c>
      <c r="B30" s="16" t="s">
        <v>30</v>
      </c>
      <c r="C30" s="1" t="s">
        <v>751</v>
      </c>
    </row>
    <row r="31" spans="1:8">
      <c r="A31" s="17" t="s">
        <v>4</v>
      </c>
      <c r="B31" s="14" t="s">
        <v>31</v>
      </c>
      <c r="C31" s="1" t="s">
        <v>752</v>
      </c>
    </row>
    <row r="32" spans="1:8">
      <c r="A32" s="15" t="s">
        <v>4</v>
      </c>
      <c r="B32" s="16" t="s">
        <v>32</v>
      </c>
      <c r="C32" s="1" t="s">
        <v>753</v>
      </c>
    </row>
    <row r="33" spans="1:3">
      <c r="A33" s="17" t="s">
        <v>4</v>
      </c>
      <c r="B33" s="14" t="s">
        <v>272</v>
      </c>
      <c r="C33" s="1" t="s">
        <v>754</v>
      </c>
    </row>
    <row r="34" spans="1:3">
      <c r="A34" s="15" t="s">
        <v>4</v>
      </c>
      <c r="B34" s="16" t="s">
        <v>33</v>
      </c>
      <c r="C34" s="1" t="s">
        <v>755</v>
      </c>
    </row>
    <row r="35" spans="1:3">
      <c r="A35" s="17" t="s">
        <v>4</v>
      </c>
      <c r="B35" s="14" t="s">
        <v>34</v>
      </c>
      <c r="C35" s="1" t="s">
        <v>756</v>
      </c>
    </row>
    <row r="36" spans="1:3">
      <c r="A36" s="15" t="s">
        <v>4</v>
      </c>
      <c r="B36" s="16" t="s">
        <v>35</v>
      </c>
      <c r="C36" s="1" t="s">
        <v>757</v>
      </c>
    </row>
    <row r="37" spans="1:3">
      <c r="A37" s="17" t="s">
        <v>4</v>
      </c>
      <c r="B37" s="14" t="s">
        <v>36</v>
      </c>
      <c r="C37" s="1" t="s">
        <v>758</v>
      </c>
    </row>
    <row r="38" spans="1:3">
      <c r="A38" s="15" t="s">
        <v>4</v>
      </c>
      <c r="B38" s="16" t="s">
        <v>37</v>
      </c>
      <c r="C38" s="1" t="s">
        <v>759</v>
      </c>
    </row>
    <row r="39" spans="1:3">
      <c r="A39" s="17" t="s">
        <v>4</v>
      </c>
      <c r="B39" s="14" t="s">
        <v>38</v>
      </c>
      <c r="C39" s="1" t="s">
        <v>760</v>
      </c>
    </row>
    <row r="40" spans="1:3">
      <c r="A40" s="15" t="s">
        <v>4</v>
      </c>
      <c r="B40" s="16" t="s">
        <v>39</v>
      </c>
      <c r="C40" s="1" t="s">
        <v>761</v>
      </c>
    </row>
    <row r="41" spans="1:3">
      <c r="A41" s="17" t="s">
        <v>4</v>
      </c>
      <c r="B41" s="14" t="s">
        <v>40</v>
      </c>
      <c r="C41" s="1" t="s">
        <v>762</v>
      </c>
    </row>
    <row r="42" spans="1:3">
      <c r="A42" s="15" t="s">
        <v>4</v>
      </c>
      <c r="B42" s="16" t="s">
        <v>41</v>
      </c>
      <c r="C42" s="1" t="s">
        <v>763</v>
      </c>
    </row>
    <row r="43" spans="1:3">
      <c r="A43" s="17" t="s">
        <v>4</v>
      </c>
      <c r="B43" s="14" t="s">
        <v>42</v>
      </c>
      <c r="C43" s="1" t="s">
        <v>764</v>
      </c>
    </row>
    <row r="44" spans="1:3">
      <c r="A44" s="15" t="s">
        <v>4</v>
      </c>
      <c r="B44" s="16" t="s">
        <v>43</v>
      </c>
      <c r="C44" s="1" t="s">
        <v>765</v>
      </c>
    </row>
    <row r="45" spans="1:3">
      <c r="A45" s="17" t="s">
        <v>4</v>
      </c>
      <c r="B45" s="14" t="s">
        <v>44</v>
      </c>
      <c r="C45" s="1" t="s">
        <v>766</v>
      </c>
    </row>
    <row r="46" spans="1:3">
      <c r="A46" s="15" t="s">
        <v>4</v>
      </c>
      <c r="B46" s="16" t="s">
        <v>45</v>
      </c>
      <c r="C46" s="1" t="s">
        <v>767</v>
      </c>
    </row>
    <row r="47" spans="1:3">
      <c r="A47" s="17" t="s">
        <v>4</v>
      </c>
      <c r="B47" s="14" t="s">
        <v>46</v>
      </c>
      <c r="C47" s="1" t="s">
        <v>768</v>
      </c>
    </row>
    <row r="48" spans="1:3">
      <c r="A48" s="15" t="s">
        <v>4</v>
      </c>
      <c r="B48" s="16" t="s">
        <v>47</v>
      </c>
      <c r="C48" s="1" t="s">
        <v>769</v>
      </c>
    </row>
    <row r="49" spans="1:8">
      <c r="A49" s="17" t="s">
        <v>4</v>
      </c>
      <c r="B49" s="14" t="s">
        <v>48</v>
      </c>
      <c r="C49" s="1" t="s">
        <v>770</v>
      </c>
    </row>
    <row r="50" spans="1:8">
      <c r="A50" s="15" t="s">
        <v>4</v>
      </c>
      <c r="B50" s="16" t="s">
        <v>49</v>
      </c>
      <c r="C50" s="1" t="s">
        <v>771</v>
      </c>
    </row>
    <row r="51" spans="1:8">
      <c r="A51" s="17" t="s">
        <v>4</v>
      </c>
      <c r="B51" s="14" t="s">
        <v>50</v>
      </c>
      <c r="C51" s="1" t="s">
        <v>772</v>
      </c>
    </row>
    <row r="52" spans="1:8">
      <c r="A52" s="15" t="s">
        <v>4</v>
      </c>
      <c r="B52" s="16" t="s">
        <v>51</v>
      </c>
      <c r="C52" s="1" t="s">
        <v>773</v>
      </c>
    </row>
    <row r="53" spans="1:8">
      <c r="A53" s="17" t="s">
        <v>4</v>
      </c>
      <c r="B53" s="14" t="s">
        <v>52</v>
      </c>
      <c r="C53" s="1" t="s">
        <v>774</v>
      </c>
    </row>
    <row r="54" spans="1:8">
      <c r="A54" s="15" t="s">
        <v>4</v>
      </c>
      <c r="B54" s="16" t="s">
        <v>53</v>
      </c>
      <c r="C54" s="1" t="s">
        <v>775</v>
      </c>
    </row>
    <row r="55" spans="1:8">
      <c r="A55" s="17" t="s">
        <v>4</v>
      </c>
      <c r="B55" s="14" t="s">
        <v>54</v>
      </c>
      <c r="C55" s="1" t="s">
        <v>776</v>
      </c>
    </row>
    <row r="56" spans="1:8">
      <c r="A56" s="15" t="s">
        <v>4</v>
      </c>
      <c r="B56" s="16" t="s">
        <v>55</v>
      </c>
      <c r="C56" s="1" t="s">
        <v>777</v>
      </c>
    </row>
    <row r="57" spans="1:8">
      <c r="A57" s="17" t="s">
        <v>4</v>
      </c>
      <c r="B57" s="14" t="s">
        <v>56</v>
      </c>
      <c r="C57" s="1" t="s">
        <v>778</v>
      </c>
    </row>
    <row r="58" spans="1:8">
      <c r="A58" s="15" t="s">
        <v>4</v>
      </c>
      <c r="B58" s="16" t="s">
        <v>57</v>
      </c>
      <c r="C58" s="58" t="s">
        <v>685</v>
      </c>
    </row>
    <row r="59" spans="1:8">
      <c r="A59" s="31" t="s">
        <v>4</v>
      </c>
      <c r="B59" s="32" t="s">
        <v>273</v>
      </c>
      <c r="C59" s="1" t="s">
        <v>683</v>
      </c>
      <c r="D59" t="s">
        <v>311</v>
      </c>
      <c r="E59" t="s">
        <v>310</v>
      </c>
      <c r="F59" t="s">
        <v>328</v>
      </c>
      <c r="G59" t="s">
        <v>347</v>
      </c>
      <c r="H59" t="s">
        <v>328</v>
      </c>
    </row>
    <row r="60" spans="1:8">
      <c r="A60" s="15" t="s">
        <v>4</v>
      </c>
      <c r="B60" s="16" t="s">
        <v>343</v>
      </c>
      <c r="C60" s="58" t="s">
        <v>684</v>
      </c>
      <c r="D60" t="s">
        <v>341</v>
      </c>
      <c r="E60" s="43" t="s">
        <v>342</v>
      </c>
      <c r="G60" t="s">
        <v>346</v>
      </c>
      <c r="H60" t="s">
        <v>328</v>
      </c>
    </row>
    <row r="61" spans="1:8">
      <c r="A61" s="17" t="s">
        <v>4</v>
      </c>
      <c r="B61" s="14" t="s">
        <v>59</v>
      </c>
      <c r="C61" s="1" t="s">
        <v>686</v>
      </c>
    </row>
    <row r="62" spans="1:8">
      <c r="A62" s="15" t="s">
        <v>4</v>
      </c>
      <c r="B62" s="16" t="s">
        <v>60</v>
      </c>
      <c r="C62" s="58" t="s">
        <v>687</v>
      </c>
    </row>
    <row r="63" spans="1:8">
      <c r="A63" s="17" t="s">
        <v>4</v>
      </c>
      <c r="B63" s="14" t="s">
        <v>61</v>
      </c>
      <c r="C63" s="1" t="s">
        <v>688</v>
      </c>
    </row>
    <row r="64" spans="1:8">
      <c r="A64" s="15" t="s">
        <v>4</v>
      </c>
      <c r="B64" s="16" t="s">
        <v>62</v>
      </c>
      <c r="C64" s="58" t="s">
        <v>689</v>
      </c>
    </row>
    <row r="65" spans="1:3">
      <c r="A65" s="17" t="s">
        <v>4</v>
      </c>
      <c r="B65" s="14" t="s">
        <v>63</v>
      </c>
      <c r="C65" s="1" t="s">
        <v>690</v>
      </c>
    </row>
    <row r="66" spans="1:3">
      <c r="A66" s="15" t="s">
        <v>4</v>
      </c>
      <c r="B66" s="16" t="s">
        <v>64</v>
      </c>
      <c r="C66" s="58" t="s">
        <v>691</v>
      </c>
    </row>
    <row r="67" spans="1:3" ht="15.75" thickBot="1">
      <c r="A67" s="19" t="s">
        <v>4</v>
      </c>
      <c r="B67" s="20" t="s">
        <v>65</v>
      </c>
      <c r="C67" s="1" t="s">
        <v>692</v>
      </c>
    </row>
  </sheetData>
  <autoFilter ref="A1:I67" xr:uid="{29FDE112-95D5-6D40-954D-7038C73EEAE3}">
    <filterColumn colId="3" showButton="0"/>
    <filterColumn colId="4" showButton="0"/>
    <filterColumn colId="5" showButton="0"/>
  </autoFilter>
  <mergeCells count="3">
    <mergeCell ref="A2:B2"/>
    <mergeCell ref="D1:G1"/>
    <mergeCell ref="H1:H2"/>
  </mergeCells>
  <phoneticPr fontId="52" type="noConversion"/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0"/>
  <sheetViews>
    <sheetView zoomScale="70" zoomScaleNormal="70" workbookViewId="0">
      <pane xSplit="2" ySplit="2" topLeftCell="C29" activePane="bottomRight" state="frozen"/>
      <selection pane="topRight" activeCell="C1" sqref="C1"/>
      <selection pane="bottomLeft" activeCell="A3" sqref="A3"/>
      <selection pane="bottomRight" activeCell="I52" sqref="I52"/>
    </sheetView>
  </sheetViews>
  <sheetFormatPr baseColWidth="10" defaultColWidth="37.7109375" defaultRowHeight="15"/>
  <cols>
    <col min="1" max="1" width="19.28515625" customWidth="1"/>
    <col min="2" max="2" width="26.140625" customWidth="1"/>
    <col min="4" max="4" width="24.85546875" customWidth="1"/>
    <col min="5" max="5" width="36.85546875" bestFit="1" customWidth="1"/>
    <col min="6" max="6" width="7.7109375" customWidth="1"/>
    <col min="7" max="7" width="5.28515625" customWidth="1"/>
    <col min="8" max="8" width="37.7109375" style="43"/>
    <col min="9" max="9" width="8" style="43" customWidth="1"/>
  </cols>
  <sheetData>
    <row r="1" spans="1:9" ht="45.75" thickBot="1">
      <c r="A1" s="21" t="s">
        <v>0</v>
      </c>
      <c r="B1" s="21" t="s">
        <v>1</v>
      </c>
      <c r="C1" s="61" t="s">
        <v>555</v>
      </c>
      <c r="D1" s="89" t="s">
        <v>312</v>
      </c>
      <c r="E1" s="89"/>
      <c r="F1" s="89"/>
      <c r="G1" s="89"/>
      <c r="H1" s="89"/>
      <c r="I1" s="90" t="s">
        <v>603</v>
      </c>
    </row>
    <row r="2" spans="1:9" ht="47.25">
      <c r="A2" s="87" t="s">
        <v>265</v>
      </c>
      <c r="B2" s="88"/>
      <c r="C2" s="54" t="s">
        <v>556</v>
      </c>
      <c r="D2" s="41" t="s">
        <v>295</v>
      </c>
      <c r="E2" s="41" t="s">
        <v>296</v>
      </c>
      <c r="F2" s="42" t="s">
        <v>329</v>
      </c>
      <c r="G2" s="42" t="s">
        <v>330</v>
      </c>
      <c r="H2" s="42" t="s">
        <v>297</v>
      </c>
      <c r="I2" s="90"/>
    </row>
    <row r="3" spans="1:9" ht="30">
      <c r="A3" s="30" t="s">
        <v>2</v>
      </c>
      <c r="B3" s="30" t="s">
        <v>66</v>
      </c>
      <c r="C3" s="62" t="s">
        <v>580</v>
      </c>
      <c r="D3" s="43" t="s">
        <v>349</v>
      </c>
      <c r="E3" s="43" t="s">
        <v>350</v>
      </c>
      <c r="F3" t="s">
        <v>328</v>
      </c>
      <c r="G3" t="s">
        <v>328</v>
      </c>
      <c r="H3" s="43" t="s">
        <v>351</v>
      </c>
      <c r="I3" s="43" t="s">
        <v>328</v>
      </c>
    </row>
    <row r="4" spans="1:9">
      <c r="A4" s="34" t="s">
        <v>4</v>
      </c>
      <c r="B4" s="34" t="s">
        <v>299</v>
      </c>
      <c r="C4" s="34" t="s">
        <v>559</v>
      </c>
    </row>
    <row r="5" spans="1:9">
      <c r="A5" s="91" t="s">
        <v>703</v>
      </c>
      <c r="B5" s="91"/>
      <c r="C5" s="91"/>
      <c r="D5" t="s">
        <v>553</v>
      </c>
      <c r="E5" t="s">
        <v>604</v>
      </c>
      <c r="H5" s="43" t="s">
        <v>353</v>
      </c>
      <c r="I5" s="43" t="s">
        <v>328</v>
      </c>
    </row>
    <row r="6" spans="1:9" ht="120">
      <c r="A6" s="9" t="s">
        <v>2</v>
      </c>
      <c r="B6" s="9" t="s">
        <v>352</v>
      </c>
      <c r="C6" s="60" t="s">
        <v>581</v>
      </c>
      <c r="E6" s="43" t="s">
        <v>605</v>
      </c>
      <c r="F6" t="s">
        <v>328</v>
      </c>
      <c r="G6" t="s">
        <v>328</v>
      </c>
      <c r="H6" s="43" t="s">
        <v>354</v>
      </c>
      <c r="I6" s="43" t="s">
        <v>328</v>
      </c>
    </row>
    <row r="7" spans="1:9" ht="45">
      <c r="A7" s="22" t="s">
        <v>2</v>
      </c>
      <c r="B7" s="22" t="s">
        <v>67</v>
      </c>
      <c r="C7" s="55" t="s">
        <v>582</v>
      </c>
      <c r="F7" s="55" t="s">
        <v>328</v>
      </c>
      <c r="G7" s="55" t="s">
        <v>328</v>
      </c>
      <c r="H7" s="43" t="s">
        <v>355</v>
      </c>
      <c r="I7" s="43" t="s">
        <v>328</v>
      </c>
    </row>
    <row r="8" spans="1:9" ht="75">
      <c r="A8" s="9" t="s">
        <v>2</v>
      </c>
      <c r="B8" s="9" t="s">
        <v>68</v>
      </c>
      <c r="C8" s="60" t="s">
        <v>572</v>
      </c>
      <c r="E8" s="43"/>
      <c r="F8" s="60" t="s">
        <v>328</v>
      </c>
      <c r="G8" s="60" t="s">
        <v>328</v>
      </c>
      <c r="H8" s="43" t="s">
        <v>606</v>
      </c>
      <c r="I8" s="43" t="s">
        <v>328</v>
      </c>
    </row>
    <row r="9" spans="1:9">
      <c r="A9" s="22" t="s">
        <v>2</v>
      </c>
      <c r="B9" s="32" t="s">
        <v>69</v>
      </c>
      <c r="C9" s="57" t="s">
        <v>560</v>
      </c>
      <c r="D9" t="s">
        <v>7</v>
      </c>
      <c r="E9" t="s">
        <v>315</v>
      </c>
      <c r="F9" t="s">
        <v>328</v>
      </c>
      <c r="G9" t="s">
        <v>328</v>
      </c>
      <c r="I9" s="43" t="s">
        <v>328</v>
      </c>
    </row>
    <row r="10" spans="1:9" ht="30">
      <c r="A10" s="9" t="s">
        <v>2</v>
      </c>
      <c r="B10" s="34" t="s">
        <v>70</v>
      </c>
      <c r="C10" s="56" t="s">
        <v>561</v>
      </c>
      <c r="D10" t="s">
        <v>317</v>
      </c>
      <c r="E10" t="s">
        <v>316</v>
      </c>
      <c r="H10" s="43" t="s">
        <v>356</v>
      </c>
      <c r="I10" s="43" t="s">
        <v>328</v>
      </c>
    </row>
    <row r="11" spans="1:9" ht="30">
      <c r="A11" s="22" t="s">
        <v>2</v>
      </c>
      <c r="B11" s="32" t="s">
        <v>71</v>
      </c>
      <c r="C11" s="57" t="s">
        <v>562</v>
      </c>
      <c r="D11" t="s">
        <v>319</v>
      </c>
      <c r="E11" t="s">
        <v>318</v>
      </c>
      <c r="H11" s="43" t="s">
        <v>357</v>
      </c>
      <c r="I11" s="43" t="s">
        <v>328</v>
      </c>
    </row>
    <row r="12" spans="1:9">
      <c r="A12" s="22" t="s">
        <v>4</v>
      </c>
      <c r="B12" s="32" t="s">
        <v>577</v>
      </c>
      <c r="C12" s="57" t="s">
        <v>565</v>
      </c>
    </row>
    <row r="13" spans="1:9">
      <c r="A13" s="22" t="s">
        <v>2</v>
      </c>
      <c r="B13" s="32" t="s">
        <v>72</v>
      </c>
      <c r="C13" s="57" t="s">
        <v>564</v>
      </c>
      <c r="D13" t="s">
        <v>11</v>
      </c>
      <c r="E13" t="s">
        <v>320</v>
      </c>
      <c r="F13" t="s">
        <v>328</v>
      </c>
      <c r="G13" t="s">
        <v>328</v>
      </c>
      <c r="H13" s="43" t="s">
        <v>358</v>
      </c>
      <c r="I13" s="43" t="s">
        <v>328</v>
      </c>
    </row>
    <row r="14" spans="1:9">
      <c r="A14" s="9" t="s">
        <v>2</v>
      </c>
      <c r="B14" s="34" t="s">
        <v>73</v>
      </c>
      <c r="C14" s="56" t="s">
        <v>563</v>
      </c>
      <c r="D14" t="s">
        <v>306</v>
      </c>
      <c r="E14" t="s">
        <v>321</v>
      </c>
      <c r="F14" t="s">
        <v>328</v>
      </c>
      <c r="G14" t="s">
        <v>328</v>
      </c>
      <c r="I14" s="43" t="s">
        <v>328</v>
      </c>
    </row>
    <row r="15" spans="1:9">
      <c r="A15" s="22" t="s">
        <v>2</v>
      </c>
      <c r="B15" s="32" t="s">
        <v>74</v>
      </c>
      <c r="C15" s="57" t="s">
        <v>568</v>
      </c>
      <c r="D15" t="s">
        <v>15</v>
      </c>
      <c r="E15" t="s">
        <v>324</v>
      </c>
      <c r="F15" t="s">
        <v>328</v>
      </c>
      <c r="G15" t="s">
        <v>328</v>
      </c>
      <c r="H15" s="43" t="s">
        <v>325</v>
      </c>
      <c r="I15" s="43" t="s">
        <v>328</v>
      </c>
    </row>
    <row r="16" spans="1:9">
      <c r="A16" s="22" t="s">
        <v>4</v>
      </c>
      <c r="B16" s="32" t="s">
        <v>578</v>
      </c>
      <c r="C16" s="57" t="s">
        <v>566</v>
      </c>
    </row>
    <row r="17" spans="1:9">
      <c r="A17" s="22" t="s">
        <v>4</v>
      </c>
      <c r="B17" s="32" t="s">
        <v>579</v>
      </c>
      <c r="C17" s="57" t="s">
        <v>567</v>
      </c>
    </row>
    <row r="18" spans="1:9" ht="116.25">
      <c r="A18" s="22" t="s">
        <v>2</v>
      </c>
      <c r="B18" s="22" t="s">
        <v>75</v>
      </c>
      <c r="C18" s="55" t="s">
        <v>583</v>
      </c>
      <c r="E18" s="43" t="s">
        <v>605</v>
      </c>
      <c r="F18" t="s">
        <v>328</v>
      </c>
      <c r="G18" t="s">
        <v>328</v>
      </c>
      <c r="H18" s="43" t="s">
        <v>733</v>
      </c>
      <c r="I18" s="43" t="s">
        <v>328</v>
      </c>
    </row>
    <row r="19" spans="1:9" ht="45">
      <c r="A19" s="9" t="s">
        <v>2</v>
      </c>
      <c r="B19" s="9" t="s">
        <v>76</v>
      </c>
      <c r="C19" s="60" t="s">
        <v>584</v>
      </c>
      <c r="D19" t="s">
        <v>323</v>
      </c>
      <c r="E19" t="s">
        <v>322</v>
      </c>
      <c r="F19" t="s">
        <v>328</v>
      </c>
      <c r="G19" t="s">
        <v>328</v>
      </c>
      <c r="H19" s="43" t="s">
        <v>444</v>
      </c>
      <c r="I19" s="43" t="s">
        <v>328</v>
      </c>
    </row>
    <row r="20" spans="1:9" ht="30">
      <c r="A20" s="22" t="s">
        <v>77</v>
      </c>
      <c r="B20" s="22" t="s">
        <v>78</v>
      </c>
      <c r="C20" s="55" t="s">
        <v>585</v>
      </c>
      <c r="D20" s="43" t="s">
        <v>340</v>
      </c>
      <c r="E20" s="43" t="s">
        <v>339</v>
      </c>
      <c r="F20" t="s">
        <v>328</v>
      </c>
      <c r="G20" t="s">
        <v>328</v>
      </c>
      <c r="H20" t="s">
        <v>607</v>
      </c>
      <c r="I20" s="43" t="s">
        <v>328</v>
      </c>
    </row>
    <row r="21" spans="1:9" ht="45">
      <c r="A21" s="9" t="s">
        <v>79</v>
      </c>
      <c r="B21" s="9" t="s">
        <v>274</v>
      </c>
      <c r="C21" s="60" t="s">
        <v>586</v>
      </c>
      <c r="D21" t="s">
        <v>323</v>
      </c>
      <c r="E21" t="s">
        <v>322</v>
      </c>
      <c r="F21" t="s">
        <v>328</v>
      </c>
      <c r="G21" t="s">
        <v>328</v>
      </c>
      <c r="H21" s="43" t="s">
        <v>608</v>
      </c>
      <c r="I21" s="43" t="s">
        <v>328</v>
      </c>
    </row>
    <row r="22" spans="1:9" ht="60">
      <c r="A22" s="22" t="s">
        <v>80</v>
      </c>
      <c r="B22" s="22" t="s">
        <v>275</v>
      </c>
      <c r="C22" s="55" t="s">
        <v>587</v>
      </c>
      <c r="D22" t="s">
        <v>360</v>
      </c>
      <c r="E22" s="43" t="s">
        <v>731</v>
      </c>
      <c r="F22" s="43" t="s">
        <v>735</v>
      </c>
      <c r="G22" s="43" t="s">
        <v>735</v>
      </c>
      <c r="I22" s="43" t="s">
        <v>328</v>
      </c>
    </row>
    <row r="23" spans="1:9" ht="45">
      <c r="A23" s="9" t="s">
        <v>80</v>
      </c>
      <c r="B23" s="9" t="s">
        <v>361</v>
      </c>
      <c r="C23" s="60" t="s">
        <v>588</v>
      </c>
      <c r="D23" t="s">
        <v>362</v>
      </c>
      <c r="E23" t="s">
        <v>729</v>
      </c>
      <c r="F23" s="43" t="s">
        <v>735</v>
      </c>
      <c r="G23" s="43" t="s">
        <v>735</v>
      </c>
      <c r="H23" s="43" t="s">
        <v>363</v>
      </c>
      <c r="I23" s="43" t="s">
        <v>328</v>
      </c>
    </row>
    <row r="24" spans="1:9" ht="90">
      <c r="A24" s="22" t="s">
        <v>2</v>
      </c>
      <c r="B24" s="22" t="s">
        <v>216</v>
      </c>
      <c r="C24" s="55" t="s">
        <v>589</v>
      </c>
      <c r="D24" t="s">
        <v>327</v>
      </c>
      <c r="E24" s="44" t="s">
        <v>326</v>
      </c>
      <c r="F24" s="44" t="s">
        <v>328</v>
      </c>
      <c r="G24" s="44" t="s">
        <v>328</v>
      </c>
      <c r="H24" s="43" t="s">
        <v>367</v>
      </c>
      <c r="I24" s="43" t="s">
        <v>328</v>
      </c>
    </row>
    <row r="25" spans="1:9" ht="30">
      <c r="A25" s="22" t="s">
        <v>2</v>
      </c>
      <c r="B25" s="22" t="s">
        <v>364</v>
      </c>
      <c r="C25" s="55" t="s">
        <v>590</v>
      </c>
      <c r="D25" s="43" t="s">
        <v>366</v>
      </c>
      <c r="E25" s="44" t="s">
        <v>365</v>
      </c>
      <c r="F25" s="44" t="s">
        <v>328</v>
      </c>
      <c r="G25" s="44"/>
      <c r="H25" s="43" t="s">
        <v>367</v>
      </c>
      <c r="I25" s="43" t="s">
        <v>328</v>
      </c>
    </row>
    <row r="26" spans="1:9" ht="45">
      <c r="A26" s="9" t="s">
        <v>227</v>
      </c>
      <c r="B26" s="29" t="s">
        <v>878</v>
      </c>
      <c r="C26" s="60" t="s">
        <v>879</v>
      </c>
      <c r="D26" t="s">
        <v>311</v>
      </c>
      <c r="E26" t="s">
        <v>554</v>
      </c>
      <c r="F26" t="s">
        <v>328</v>
      </c>
      <c r="G26" t="s">
        <v>328</v>
      </c>
      <c r="H26" s="43" t="s">
        <v>704</v>
      </c>
      <c r="I26" t="s">
        <v>328</v>
      </c>
    </row>
    <row r="27" spans="1:9">
      <c r="A27" s="7" t="s">
        <v>4</v>
      </c>
      <c r="B27" s="7" t="s">
        <v>81</v>
      </c>
      <c r="C27" s="63" t="s">
        <v>573</v>
      </c>
    </row>
    <row r="28" spans="1:9">
      <c r="A28" s="8" t="s">
        <v>4</v>
      </c>
      <c r="B28" s="8" t="s">
        <v>82</v>
      </c>
      <c r="C28" s="64" t="s">
        <v>868</v>
      </c>
    </row>
    <row r="29" spans="1:9">
      <c r="A29" s="7" t="s">
        <v>276</v>
      </c>
      <c r="B29" s="7" t="s">
        <v>83</v>
      </c>
      <c r="C29" s="63" t="s">
        <v>869</v>
      </c>
    </row>
    <row r="30" spans="1:9">
      <c r="A30" s="8" t="s">
        <v>4</v>
      </c>
      <c r="B30" s="8" t="s">
        <v>84</v>
      </c>
      <c r="C30" s="64" t="s">
        <v>870</v>
      </c>
    </row>
    <row r="31" spans="1:9">
      <c r="A31" s="7" t="s">
        <v>276</v>
      </c>
      <c r="B31" s="7" t="s">
        <v>277</v>
      </c>
      <c r="C31" s="63" t="s">
        <v>871</v>
      </c>
    </row>
    <row r="32" spans="1:9">
      <c r="A32" s="8" t="s">
        <v>4</v>
      </c>
      <c r="B32" s="8" t="s">
        <v>85</v>
      </c>
      <c r="C32" s="64" t="s">
        <v>872</v>
      </c>
    </row>
    <row r="33" spans="1:4">
      <c r="A33" s="7" t="s">
        <v>4</v>
      </c>
      <c r="B33" s="7" t="s">
        <v>86</v>
      </c>
      <c r="C33" s="63" t="s">
        <v>873</v>
      </c>
    </row>
    <row r="34" spans="1:4">
      <c r="A34" s="8" t="s">
        <v>4</v>
      </c>
      <c r="B34" s="8" t="s">
        <v>87</v>
      </c>
      <c r="C34" s="64" t="s">
        <v>874</v>
      </c>
    </row>
    <row r="35" spans="1:4">
      <c r="A35" s="7" t="s">
        <v>4</v>
      </c>
      <c r="B35" s="7" t="s">
        <v>88</v>
      </c>
      <c r="C35" s="63" t="s">
        <v>875</v>
      </c>
    </row>
    <row r="36" spans="1:4">
      <c r="A36" s="8" t="s">
        <v>4</v>
      </c>
      <c r="B36" s="8" t="s">
        <v>89</v>
      </c>
      <c r="C36" s="64" t="s">
        <v>876</v>
      </c>
    </row>
    <row r="37" spans="1:4">
      <c r="A37" s="7" t="s">
        <v>4</v>
      </c>
      <c r="B37" s="7" t="s">
        <v>90</v>
      </c>
      <c r="C37" s="63" t="s">
        <v>877</v>
      </c>
    </row>
    <row r="38" spans="1:4">
      <c r="A38" s="8" t="s">
        <v>4</v>
      </c>
      <c r="B38" s="8" t="s">
        <v>263</v>
      </c>
      <c r="C38" s="64" t="s">
        <v>779</v>
      </c>
      <c r="D38" s="64"/>
    </row>
    <row r="39" spans="1:4">
      <c r="A39" s="7" t="s">
        <v>4</v>
      </c>
      <c r="B39" s="7" t="s">
        <v>91</v>
      </c>
      <c r="C39" s="64" t="s">
        <v>780</v>
      </c>
    </row>
    <row r="40" spans="1:4">
      <c r="A40" s="8" t="s">
        <v>4</v>
      </c>
      <c r="B40" s="8" t="s">
        <v>92</v>
      </c>
      <c r="C40" s="64" t="s">
        <v>781</v>
      </c>
    </row>
    <row r="41" spans="1:4">
      <c r="A41" s="7" t="s">
        <v>4</v>
      </c>
      <c r="B41" s="7" t="s">
        <v>93</v>
      </c>
      <c r="C41" s="64" t="s">
        <v>782</v>
      </c>
    </row>
    <row r="42" spans="1:4">
      <c r="A42" s="8" t="s">
        <v>4</v>
      </c>
      <c r="B42" s="8" t="s">
        <v>94</v>
      </c>
      <c r="C42" s="64" t="s">
        <v>783</v>
      </c>
    </row>
    <row r="43" spans="1:4">
      <c r="A43" s="7" t="s">
        <v>4</v>
      </c>
      <c r="B43" s="7" t="s">
        <v>95</v>
      </c>
      <c r="C43" s="64" t="s">
        <v>784</v>
      </c>
    </row>
    <row r="44" spans="1:4">
      <c r="A44" s="8" t="s">
        <v>4</v>
      </c>
      <c r="B44" s="8" t="s">
        <v>96</v>
      </c>
      <c r="C44" s="64" t="s">
        <v>785</v>
      </c>
    </row>
    <row r="45" spans="1:4">
      <c r="A45" s="7" t="s">
        <v>4</v>
      </c>
      <c r="B45" s="7" t="s">
        <v>97</v>
      </c>
      <c r="C45" s="64" t="s">
        <v>786</v>
      </c>
    </row>
    <row r="46" spans="1:4">
      <c r="A46" s="8" t="s">
        <v>4</v>
      </c>
      <c r="B46" s="8" t="s">
        <v>98</v>
      </c>
      <c r="C46" s="64" t="s">
        <v>787</v>
      </c>
    </row>
    <row r="47" spans="1:4">
      <c r="A47" s="7" t="s">
        <v>4</v>
      </c>
      <c r="B47" s="7" t="s">
        <v>99</v>
      </c>
      <c r="C47" s="64" t="s">
        <v>788</v>
      </c>
    </row>
    <row r="48" spans="1:4">
      <c r="A48" s="8" t="s">
        <v>4</v>
      </c>
      <c r="B48" s="8" t="s">
        <v>100</v>
      </c>
      <c r="C48" s="64" t="s">
        <v>789</v>
      </c>
    </row>
    <row r="49" spans="1:9" ht="105">
      <c r="A49" s="32" t="s">
        <v>101</v>
      </c>
      <c r="B49" s="32" t="s">
        <v>269</v>
      </c>
      <c r="C49" s="57" t="s">
        <v>737</v>
      </c>
      <c r="H49" s="43" t="s">
        <v>740</v>
      </c>
    </row>
    <row r="50" spans="1:9" ht="225">
      <c r="A50" s="34" t="s">
        <v>101</v>
      </c>
      <c r="B50" s="34" t="s">
        <v>217</v>
      </c>
      <c r="C50" s="56" t="s">
        <v>738</v>
      </c>
      <c r="D50" s="99" t="s">
        <v>965</v>
      </c>
      <c r="E50" s="99" t="s">
        <v>966</v>
      </c>
      <c r="F50" s="99"/>
      <c r="G50" s="99"/>
      <c r="H50" s="100" t="s">
        <v>967</v>
      </c>
    </row>
    <row r="51" spans="1:9" ht="330">
      <c r="A51" s="32" t="s">
        <v>101</v>
      </c>
      <c r="B51" s="32" t="s">
        <v>218</v>
      </c>
      <c r="C51" s="57" t="s">
        <v>739</v>
      </c>
      <c r="D51" s="99" t="s">
        <v>971</v>
      </c>
      <c r="E51" s="99" t="s">
        <v>972</v>
      </c>
      <c r="F51" s="99"/>
      <c r="G51" s="99"/>
      <c r="H51" s="100" t="s">
        <v>973</v>
      </c>
    </row>
    <row r="52" spans="1:9" ht="240">
      <c r="A52" s="8" t="s">
        <v>4</v>
      </c>
      <c r="B52" s="8" t="s">
        <v>102</v>
      </c>
      <c r="C52" s="64" t="s">
        <v>790</v>
      </c>
      <c r="D52" s="99" t="s">
        <v>969</v>
      </c>
      <c r="E52" s="99" t="s">
        <v>968</v>
      </c>
      <c r="F52" s="99"/>
      <c r="G52" s="99"/>
      <c r="H52" s="100" t="s">
        <v>970</v>
      </c>
    </row>
    <row r="53" spans="1:9">
      <c r="A53" s="7" t="s">
        <v>4</v>
      </c>
      <c r="B53" s="7" t="s">
        <v>103</v>
      </c>
      <c r="C53" s="64" t="s">
        <v>791</v>
      </c>
    </row>
    <row r="54" spans="1:9">
      <c r="A54" s="8" t="s">
        <v>4</v>
      </c>
      <c r="B54" s="8" t="s">
        <v>104</v>
      </c>
      <c r="C54" s="64" t="s">
        <v>792</v>
      </c>
    </row>
    <row r="55" spans="1:9">
      <c r="A55" s="7" t="s">
        <v>4</v>
      </c>
      <c r="B55" s="7" t="s">
        <v>105</v>
      </c>
      <c r="C55" s="64" t="s">
        <v>793</v>
      </c>
    </row>
    <row r="56" spans="1:9">
      <c r="A56" s="8" t="s">
        <v>4</v>
      </c>
      <c r="B56" s="8" t="s">
        <v>106</v>
      </c>
      <c r="C56" s="64" t="s">
        <v>794</v>
      </c>
    </row>
    <row r="57" spans="1:9">
      <c r="A57" s="7" t="s">
        <v>4</v>
      </c>
      <c r="B57" s="7" t="s">
        <v>107</v>
      </c>
      <c r="C57" s="64" t="s">
        <v>795</v>
      </c>
    </row>
    <row r="58" spans="1:9">
      <c r="A58" s="8" t="s">
        <v>4</v>
      </c>
      <c r="B58" s="8" t="s">
        <v>108</v>
      </c>
      <c r="C58" s="64" t="s">
        <v>796</v>
      </c>
    </row>
    <row r="59" spans="1:9">
      <c r="A59" s="7" t="s">
        <v>4</v>
      </c>
      <c r="B59" s="7" t="s">
        <v>109</v>
      </c>
      <c r="C59" s="64" t="s">
        <v>797</v>
      </c>
    </row>
    <row r="60" spans="1:9">
      <c r="A60" s="8" t="s">
        <v>4</v>
      </c>
      <c r="B60" s="8" t="s">
        <v>110</v>
      </c>
      <c r="C60" s="64" t="s">
        <v>798</v>
      </c>
    </row>
    <row r="61" spans="1:9">
      <c r="A61" s="7" t="s">
        <v>4</v>
      </c>
      <c r="B61" s="7" t="s">
        <v>111</v>
      </c>
      <c r="C61" s="64" t="s">
        <v>799</v>
      </c>
    </row>
    <row r="62" spans="1:9">
      <c r="A62" s="8" t="s">
        <v>4</v>
      </c>
      <c r="B62" s="8" t="s">
        <v>112</v>
      </c>
      <c r="C62" s="64" t="s">
        <v>800</v>
      </c>
    </row>
    <row r="63" spans="1:9" ht="48" customHeight="1">
      <c r="A63" s="7" t="s">
        <v>113</v>
      </c>
      <c r="B63" s="7" t="s">
        <v>57</v>
      </c>
      <c r="C63" s="1" t="s">
        <v>702</v>
      </c>
    </row>
    <row r="64" spans="1:9" ht="30">
      <c r="A64" s="9" t="s">
        <v>114</v>
      </c>
      <c r="B64" s="9" t="s">
        <v>115</v>
      </c>
      <c r="C64" s="64" t="s">
        <v>693</v>
      </c>
      <c r="D64" s="5" t="s">
        <v>311</v>
      </c>
      <c r="E64" s="5" t="s">
        <v>314</v>
      </c>
      <c r="F64" s="5" t="s">
        <v>328</v>
      </c>
      <c r="G64" s="5" t="s">
        <v>328</v>
      </c>
      <c r="H64" s="1" t="s">
        <v>705</v>
      </c>
      <c r="I64" s="1" t="s">
        <v>328</v>
      </c>
    </row>
    <row r="65" spans="1:3">
      <c r="A65" s="7" t="s">
        <v>4</v>
      </c>
      <c r="B65" s="7" t="s">
        <v>58</v>
      </c>
      <c r="C65" s="1" t="s">
        <v>694</v>
      </c>
    </row>
    <row r="66" spans="1:3">
      <c r="A66" s="8" t="s">
        <v>4</v>
      </c>
      <c r="B66" s="8" t="s">
        <v>59</v>
      </c>
      <c r="C66" s="64" t="s">
        <v>695</v>
      </c>
    </row>
    <row r="67" spans="1:3">
      <c r="A67" s="7" t="s">
        <v>4</v>
      </c>
      <c r="B67" s="7" t="s">
        <v>60</v>
      </c>
      <c r="C67" s="1" t="s">
        <v>696</v>
      </c>
    </row>
    <row r="68" spans="1:3">
      <c r="A68" s="8" t="s">
        <v>4</v>
      </c>
      <c r="B68" s="8" t="s">
        <v>61</v>
      </c>
      <c r="C68" s="64" t="s">
        <v>697</v>
      </c>
    </row>
    <row r="69" spans="1:3">
      <c r="A69" s="7" t="s">
        <v>4</v>
      </c>
      <c r="B69" s="7" t="s">
        <v>62</v>
      </c>
      <c r="C69" s="1" t="s">
        <v>698</v>
      </c>
    </row>
    <row r="70" spans="1:3">
      <c r="A70" s="8" t="s">
        <v>4</v>
      </c>
      <c r="B70" s="8" t="s">
        <v>63</v>
      </c>
      <c r="C70" s="64" t="s">
        <v>699</v>
      </c>
    </row>
    <row r="71" spans="1:3">
      <c r="A71" s="7" t="s">
        <v>4</v>
      </c>
      <c r="B71" s="7" t="s">
        <v>64</v>
      </c>
      <c r="C71" s="1" t="s">
        <v>700</v>
      </c>
    </row>
    <row r="72" spans="1:3" ht="45.75" thickBot="1">
      <c r="A72" s="35" t="s">
        <v>116</v>
      </c>
      <c r="B72" s="35" t="s">
        <v>65</v>
      </c>
      <c r="C72" s="64" t="s">
        <v>701</v>
      </c>
    </row>
    <row r="73" spans="1:3">
      <c r="A73" s="3"/>
    </row>
    <row r="74" spans="1:3">
      <c r="A74" s="3"/>
    </row>
    <row r="75" spans="1:3">
      <c r="A75" s="3"/>
    </row>
    <row r="76" spans="1:3">
      <c r="A76" s="3"/>
    </row>
    <row r="77" spans="1:3">
      <c r="A77" s="3"/>
    </row>
    <row r="78" spans="1:3">
      <c r="A78" s="3"/>
    </row>
    <row r="79" spans="1:3">
      <c r="A79" s="3"/>
    </row>
    <row r="80" spans="1:3">
      <c r="A80" s="3"/>
    </row>
  </sheetData>
  <autoFilter ref="A1:I72" xr:uid="{768694F5-9E0A-3548-AC20-73F5C44A124F}">
    <filterColumn colId="3" showButton="0"/>
    <filterColumn colId="4" showButton="0"/>
    <filterColumn colId="5" showButton="0"/>
    <filterColumn colId="6" showButton="0"/>
  </autoFilter>
  <mergeCells count="4">
    <mergeCell ref="A5:C5"/>
    <mergeCell ref="A2:B2"/>
    <mergeCell ref="D1:H1"/>
    <mergeCell ref="I1:I2"/>
  </mergeCells>
  <phoneticPr fontId="52" type="noConversion"/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"/>
  <sheetViews>
    <sheetView zoomScale="130" zoomScaleNormal="130" workbookViewId="0">
      <selection activeCell="A13" sqref="A13"/>
    </sheetView>
  </sheetViews>
  <sheetFormatPr baseColWidth="10" defaultRowHeight="15"/>
  <cols>
    <col min="1" max="1" width="35.7109375" bestFit="1" customWidth="1"/>
    <col min="2" max="2" width="30" customWidth="1"/>
    <col min="3" max="3" width="10" customWidth="1"/>
    <col min="4" max="4" width="17.7109375" customWidth="1"/>
    <col min="5" max="5" width="21.28515625" customWidth="1"/>
    <col min="6" max="6" width="23.140625" customWidth="1"/>
    <col min="9" max="9" width="35.28515625" customWidth="1"/>
    <col min="10" max="10" width="6.28515625" customWidth="1"/>
  </cols>
  <sheetData>
    <row r="1" spans="1:10" ht="42.6" customHeight="1" thickBot="1">
      <c r="A1" s="2" t="s">
        <v>0</v>
      </c>
      <c r="B1" s="2" t="s">
        <v>1</v>
      </c>
      <c r="C1" s="61" t="s">
        <v>555</v>
      </c>
      <c r="D1" s="66" t="s">
        <v>591</v>
      </c>
      <c r="E1" s="89" t="s">
        <v>373</v>
      </c>
      <c r="F1" s="89"/>
      <c r="G1" s="89"/>
      <c r="H1" s="89"/>
      <c r="I1" s="89"/>
      <c r="J1" s="90" t="s">
        <v>603</v>
      </c>
    </row>
    <row r="2" spans="1:10" ht="42.6" customHeight="1">
      <c r="A2" s="52" t="s">
        <v>265</v>
      </c>
      <c r="B2" s="53"/>
      <c r="C2" s="68" t="s">
        <v>556</v>
      </c>
      <c r="D2" s="70" t="s">
        <v>591</v>
      </c>
      <c r="E2" s="41" t="s">
        <v>295</v>
      </c>
      <c r="F2" s="41" t="s">
        <v>296</v>
      </c>
      <c r="G2" s="42" t="s">
        <v>329</v>
      </c>
      <c r="H2" s="42" t="s">
        <v>330</v>
      </c>
      <c r="I2" s="42" t="s">
        <v>297</v>
      </c>
      <c r="J2" s="90"/>
    </row>
    <row r="3" spans="1:10">
      <c r="A3" s="4" t="s">
        <v>2</v>
      </c>
      <c r="B3" s="4" t="s">
        <v>117</v>
      </c>
      <c r="C3" s="65" t="s">
        <v>559</v>
      </c>
      <c r="D3" s="65" t="s">
        <v>592</v>
      </c>
      <c r="E3" t="s">
        <v>369</v>
      </c>
      <c r="F3" t="s">
        <v>332</v>
      </c>
      <c r="G3" t="s">
        <v>328</v>
      </c>
      <c r="H3" t="s">
        <v>328</v>
      </c>
      <c r="I3" t="s">
        <v>368</v>
      </c>
      <c r="J3" t="s">
        <v>328</v>
      </c>
    </row>
    <row r="4" spans="1:10" ht="45">
      <c r="A4" s="4" t="s">
        <v>2</v>
      </c>
      <c r="B4" s="4" t="s">
        <v>299</v>
      </c>
      <c r="C4" s="65" t="s">
        <v>585</v>
      </c>
      <c r="D4" s="65" t="s">
        <v>593</v>
      </c>
      <c r="E4" s="43" t="s">
        <v>340</v>
      </c>
      <c r="F4" s="43" t="s">
        <v>339</v>
      </c>
      <c r="G4" t="s">
        <v>328</v>
      </c>
      <c r="H4" t="s">
        <v>328</v>
      </c>
      <c r="I4" t="s">
        <v>338</v>
      </c>
      <c r="J4" t="s">
        <v>328</v>
      </c>
    </row>
    <row r="5" spans="1:10">
      <c r="A5" s="71" t="s">
        <v>2</v>
      </c>
      <c r="B5" s="71" t="s">
        <v>370</v>
      </c>
      <c r="C5" s="71"/>
      <c r="D5" s="71"/>
    </row>
    <row r="6" spans="1:10">
      <c r="A6" s="71" t="s">
        <v>2</v>
      </c>
      <c r="B6" s="71" t="s">
        <v>371</v>
      </c>
      <c r="C6" s="71"/>
      <c r="D6" s="71"/>
    </row>
    <row r="7" spans="1:10">
      <c r="A7" s="4"/>
      <c r="B7" s="4"/>
      <c r="C7" s="65"/>
      <c r="D7" s="65"/>
    </row>
    <row r="8" spans="1:10">
      <c r="E8" t="s">
        <v>393</v>
      </c>
      <c r="F8" t="s">
        <v>609</v>
      </c>
      <c r="I8" t="s">
        <v>548</v>
      </c>
      <c r="J8" t="s">
        <v>328</v>
      </c>
    </row>
    <row r="9" spans="1:10">
      <c r="E9" t="s">
        <v>549</v>
      </c>
      <c r="F9" t="s">
        <v>610</v>
      </c>
      <c r="J9" t="s">
        <v>328</v>
      </c>
    </row>
  </sheetData>
  <mergeCells count="2">
    <mergeCell ref="E1:I1"/>
    <mergeCell ref="J1:J2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5"/>
  <sheetViews>
    <sheetView zoomScaleNormal="100" workbookViewId="0">
      <pane xSplit="2" ySplit="2" topLeftCell="C27" activePane="bottomRight" state="frozen"/>
      <selection pane="topRight" activeCell="C1" sqref="C1"/>
      <selection pane="bottomLeft" activeCell="A3" sqref="A3"/>
      <selection pane="bottomRight" activeCell="D10" sqref="D10"/>
    </sheetView>
  </sheetViews>
  <sheetFormatPr baseColWidth="10" defaultRowHeight="15"/>
  <cols>
    <col min="1" max="1" width="27.42578125" customWidth="1"/>
    <col min="2" max="2" width="29" customWidth="1"/>
    <col min="3" max="3" width="28.140625" customWidth="1"/>
    <col min="4" max="4" width="19.28515625" customWidth="1"/>
    <col min="5" max="5" width="23.85546875" customWidth="1"/>
    <col min="6" max="6" width="6" customWidth="1"/>
    <col min="7" max="7" width="5.85546875" customWidth="1"/>
    <col min="8" max="8" width="26.85546875" customWidth="1"/>
    <col min="9" max="9" width="6.7109375" customWidth="1"/>
  </cols>
  <sheetData>
    <row r="1" spans="1:9" ht="49.5" customHeight="1" thickBot="1">
      <c r="A1" s="21" t="s">
        <v>0</v>
      </c>
      <c r="B1" s="21" t="s">
        <v>1</v>
      </c>
      <c r="C1" s="67" t="s">
        <v>555</v>
      </c>
      <c r="D1" s="89" t="s">
        <v>374</v>
      </c>
      <c r="E1" s="89"/>
      <c r="F1" s="89"/>
      <c r="G1" s="89"/>
      <c r="H1" s="89"/>
      <c r="I1" s="90" t="s">
        <v>603</v>
      </c>
    </row>
    <row r="2" spans="1:9" ht="52.5" customHeight="1">
      <c r="A2" s="87" t="s">
        <v>265</v>
      </c>
      <c r="B2" s="88"/>
      <c r="C2" s="69" t="s">
        <v>556</v>
      </c>
      <c r="D2" s="41" t="s">
        <v>295</v>
      </c>
      <c r="E2" s="41" t="s">
        <v>296</v>
      </c>
      <c r="F2" s="42" t="s">
        <v>329</v>
      </c>
      <c r="G2" s="42" t="s">
        <v>330</v>
      </c>
      <c r="H2" s="42" t="s">
        <v>297</v>
      </c>
      <c r="I2" s="90"/>
    </row>
    <row r="3" spans="1:9" ht="60">
      <c r="A3" s="9" t="s">
        <v>2</v>
      </c>
      <c r="B3" s="9" t="s">
        <v>118</v>
      </c>
      <c r="C3" s="73" t="s">
        <v>559</v>
      </c>
      <c r="D3" t="s">
        <v>550</v>
      </c>
      <c r="E3" t="s">
        <v>611</v>
      </c>
      <c r="F3" s="60" t="s">
        <v>328</v>
      </c>
      <c r="G3" s="60" t="s">
        <v>328</v>
      </c>
      <c r="H3" s="43" t="s">
        <v>602</v>
      </c>
      <c r="I3" t="s">
        <v>328</v>
      </c>
    </row>
    <row r="4" spans="1:9" ht="30">
      <c r="A4" s="9"/>
      <c r="B4" s="9"/>
      <c r="C4" s="72"/>
      <c r="D4" t="s">
        <v>372</v>
      </c>
      <c r="E4" t="s">
        <v>612</v>
      </c>
      <c r="F4" t="s">
        <v>328</v>
      </c>
      <c r="G4" t="s">
        <v>328</v>
      </c>
      <c r="H4" s="43" t="s">
        <v>548</v>
      </c>
      <c r="I4" t="s">
        <v>328</v>
      </c>
    </row>
    <row r="5" spans="1:9">
      <c r="A5" s="22" t="s">
        <v>2</v>
      </c>
      <c r="B5" s="22" t="s">
        <v>119</v>
      </c>
      <c r="C5" s="22" t="s">
        <v>594</v>
      </c>
      <c r="D5" t="s">
        <v>335</v>
      </c>
      <c r="E5" t="s">
        <v>613</v>
      </c>
      <c r="F5" t="s">
        <v>328</v>
      </c>
      <c r="G5" t="s">
        <v>328</v>
      </c>
      <c r="H5" t="s">
        <v>375</v>
      </c>
      <c r="I5" t="s">
        <v>328</v>
      </c>
    </row>
    <row r="6" spans="1:9">
      <c r="A6" s="9" t="s">
        <v>2</v>
      </c>
      <c r="B6" s="9" t="s">
        <v>120</v>
      </c>
      <c r="C6" s="9" t="s">
        <v>595</v>
      </c>
      <c r="D6" t="s">
        <v>336</v>
      </c>
      <c r="E6" t="s">
        <v>614</v>
      </c>
      <c r="F6" t="s">
        <v>328</v>
      </c>
      <c r="G6" t="s">
        <v>328</v>
      </c>
      <c r="H6" t="s">
        <v>375</v>
      </c>
      <c r="I6" t="s">
        <v>328</v>
      </c>
    </row>
    <row r="7" spans="1:9" ht="60">
      <c r="A7" s="22" t="s">
        <v>2</v>
      </c>
      <c r="B7" s="22" t="s">
        <v>219</v>
      </c>
      <c r="C7" s="22" t="s">
        <v>596</v>
      </c>
      <c r="D7" t="s">
        <v>313</v>
      </c>
      <c r="E7" t="s">
        <v>377</v>
      </c>
      <c r="F7" t="s">
        <v>328</v>
      </c>
      <c r="G7" t="s">
        <v>328</v>
      </c>
      <c r="I7" t="s">
        <v>328</v>
      </c>
    </row>
    <row r="8" spans="1:9" ht="90">
      <c r="A8" s="9" t="s">
        <v>2</v>
      </c>
      <c r="B8" s="9" t="s">
        <v>262</v>
      </c>
      <c r="C8" s="9" t="s">
        <v>597</v>
      </c>
      <c r="D8" t="s">
        <v>615</v>
      </c>
      <c r="E8" t="s">
        <v>616</v>
      </c>
      <c r="F8" t="s">
        <v>328</v>
      </c>
      <c r="G8" t="s">
        <v>328</v>
      </c>
      <c r="H8" s="43" t="s">
        <v>734</v>
      </c>
      <c r="I8" t="s">
        <v>328</v>
      </c>
    </row>
    <row r="9" spans="1:9" ht="30">
      <c r="A9" s="22" t="s">
        <v>2</v>
      </c>
      <c r="B9" s="22" t="s">
        <v>121</v>
      </c>
      <c r="C9" s="22" t="s">
        <v>598</v>
      </c>
      <c r="D9" t="s">
        <v>617</v>
      </c>
      <c r="E9" t="s">
        <v>730</v>
      </c>
      <c r="F9" t="s">
        <v>328</v>
      </c>
      <c r="G9" t="s">
        <v>328</v>
      </c>
      <c r="H9" s="43" t="s">
        <v>618</v>
      </c>
      <c r="I9" t="s">
        <v>328</v>
      </c>
    </row>
    <row r="10" spans="1:9" ht="90">
      <c r="A10" s="9" t="s">
        <v>2</v>
      </c>
      <c r="B10" s="9" t="s">
        <v>122</v>
      </c>
      <c r="C10" s="9" t="s">
        <v>599</v>
      </c>
      <c r="D10" t="s">
        <v>337</v>
      </c>
      <c r="E10" t="s">
        <v>379</v>
      </c>
      <c r="F10" t="s">
        <v>328</v>
      </c>
      <c r="G10" t="s">
        <v>328</v>
      </c>
      <c r="H10" t="s">
        <v>378</v>
      </c>
      <c r="I10" t="s">
        <v>328</v>
      </c>
    </row>
    <row r="11" spans="1:9" ht="150">
      <c r="A11" s="7" t="s">
        <v>4</v>
      </c>
      <c r="B11" s="7" t="s">
        <v>290</v>
      </c>
      <c r="C11" s="7" t="s">
        <v>741</v>
      </c>
      <c r="D11" s="77" t="s">
        <v>601</v>
      </c>
      <c r="H11" s="43" t="s">
        <v>732</v>
      </c>
    </row>
    <row r="12" spans="1:9">
      <c r="A12" s="8" t="s">
        <v>4</v>
      </c>
      <c r="B12" s="8" t="s">
        <v>289</v>
      </c>
      <c r="C12" s="7" t="s">
        <v>801</v>
      </c>
    </row>
    <row r="13" spans="1:9">
      <c r="A13" s="7" t="s">
        <v>4</v>
      </c>
      <c r="B13" s="7" t="s">
        <v>288</v>
      </c>
      <c r="C13" s="7" t="s">
        <v>802</v>
      </c>
    </row>
    <row r="14" spans="1:9">
      <c r="A14" s="8" t="s">
        <v>4</v>
      </c>
      <c r="B14" s="8" t="s">
        <v>286</v>
      </c>
      <c r="C14" s="7" t="s">
        <v>803</v>
      </c>
    </row>
    <row r="15" spans="1:9">
      <c r="A15" s="7" t="s">
        <v>4</v>
      </c>
      <c r="B15" s="7" t="s">
        <v>285</v>
      </c>
      <c r="C15" s="7" t="s">
        <v>804</v>
      </c>
    </row>
    <row r="16" spans="1:9">
      <c r="A16" s="26" t="s">
        <v>4</v>
      </c>
      <c r="B16" s="26" t="s">
        <v>284</v>
      </c>
      <c r="C16" s="7" t="s">
        <v>805</v>
      </c>
    </row>
    <row r="17" spans="1:9">
      <c r="A17" s="7" t="s">
        <v>4</v>
      </c>
      <c r="B17" s="7" t="s">
        <v>283</v>
      </c>
      <c r="C17" s="7" t="s">
        <v>806</v>
      </c>
    </row>
    <row r="18" spans="1:9">
      <c r="A18" s="8" t="s">
        <v>4</v>
      </c>
      <c r="B18" s="8" t="s">
        <v>123</v>
      </c>
      <c r="C18" s="7" t="s">
        <v>807</v>
      </c>
    </row>
    <row r="19" spans="1:9">
      <c r="A19" s="7" t="s">
        <v>4</v>
      </c>
      <c r="B19" s="7" t="s">
        <v>124</v>
      </c>
      <c r="C19" s="7" t="s">
        <v>808</v>
      </c>
    </row>
    <row r="20" spans="1:9">
      <c r="A20" s="8" t="s">
        <v>4</v>
      </c>
      <c r="B20" s="8" t="s">
        <v>125</v>
      </c>
      <c r="C20" s="64" t="s">
        <v>742</v>
      </c>
      <c r="D20" s="64" t="s">
        <v>710</v>
      </c>
      <c r="E20" s="64" t="s">
        <v>709</v>
      </c>
      <c r="F20" s="64" t="s">
        <v>328</v>
      </c>
      <c r="G20" s="64" t="s">
        <v>328</v>
      </c>
      <c r="I20" s="64" t="s">
        <v>328</v>
      </c>
    </row>
    <row r="21" spans="1:9">
      <c r="A21" s="7" t="s">
        <v>276</v>
      </c>
      <c r="B21" s="7" t="s">
        <v>282</v>
      </c>
      <c r="C21" s="63" t="s">
        <v>809</v>
      </c>
    </row>
    <row r="22" spans="1:9">
      <c r="A22" s="8" t="s">
        <v>4</v>
      </c>
      <c r="B22" s="8" t="s">
        <v>281</v>
      </c>
      <c r="C22" s="63" t="s">
        <v>810</v>
      </c>
    </row>
    <row r="23" spans="1:9">
      <c r="A23" s="7" t="s">
        <v>276</v>
      </c>
      <c r="B23" s="7" t="s">
        <v>280</v>
      </c>
      <c r="C23" s="63" t="s">
        <v>811</v>
      </c>
    </row>
    <row r="24" spans="1:9">
      <c r="A24" s="8" t="s">
        <v>4</v>
      </c>
      <c r="B24" s="8" t="s">
        <v>279</v>
      </c>
      <c r="C24" s="63" t="s">
        <v>812</v>
      </c>
    </row>
    <row r="25" spans="1:9">
      <c r="A25" s="7" t="s">
        <v>4</v>
      </c>
      <c r="B25" s="7" t="s">
        <v>278</v>
      </c>
      <c r="C25" s="63" t="s">
        <v>813</v>
      </c>
    </row>
    <row r="26" spans="1:9">
      <c r="A26" s="8" t="s">
        <v>4</v>
      </c>
      <c r="B26" s="8" t="s">
        <v>287</v>
      </c>
      <c r="C26" s="63" t="s">
        <v>814</v>
      </c>
    </row>
    <row r="27" spans="1:9">
      <c r="A27" s="7" t="s">
        <v>4</v>
      </c>
      <c r="B27" s="7" t="s">
        <v>126</v>
      </c>
      <c r="C27" s="63" t="s">
        <v>815</v>
      </c>
    </row>
    <row r="28" spans="1:9">
      <c r="A28" s="8" t="s">
        <v>4</v>
      </c>
      <c r="B28" s="8" t="s">
        <v>127</v>
      </c>
      <c r="C28" s="63" t="s">
        <v>816</v>
      </c>
    </row>
    <row r="29" spans="1:9">
      <c r="A29" s="7" t="s">
        <v>4</v>
      </c>
      <c r="B29" s="7" t="s">
        <v>128</v>
      </c>
      <c r="C29" s="63" t="s">
        <v>817</v>
      </c>
    </row>
    <row r="30" spans="1:9">
      <c r="A30" s="8" t="s">
        <v>4</v>
      </c>
      <c r="B30" s="8" t="s">
        <v>129</v>
      </c>
      <c r="C30" s="63" t="s">
        <v>818</v>
      </c>
    </row>
    <row r="31" spans="1:9">
      <c r="A31" s="7" t="s">
        <v>4</v>
      </c>
      <c r="B31" s="7" t="s">
        <v>130</v>
      </c>
      <c r="C31" s="63" t="s">
        <v>819</v>
      </c>
    </row>
    <row r="32" spans="1:9">
      <c r="A32" s="8" t="s">
        <v>4</v>
      </c>
      <c r="B32" s="8" t="s">
        <v>131</v>
      </c>
      <c r="C32" s="63" t="s">
        <v>820</v>
      </c>
    </row>
    <row r="33" spans="1:3">
      <c r="A33" s="7" t="s">
        <v>4</v>
      </c>
      <c r="B33" s="7" t="s">
        <v>132</v>
      </c>
      <c r="C33" s="63" t="s">
        <v>821</v>
      </c>
    </row>
    <row r="34" spans="1:3">
      <c r="A34" s="8" t="s">
        <v>4</v>
      </c>
      <c r="B34" s="8" t="s">
        <v>133</v>
      </c>
      <c r="C34" s="63" t="s">
        <v>822</v>
      </c>
    </row>
    <row r="35" spans="1:3">
      <c r="A35" s="7" t="s">
        <v>4</v>
      </c>
      <c r="B35" s="7" t="s">
        <v>134</v>
      </c>
      <c r="C35" s="63" t="s">
        <v>823</v>
      </c>
    </row>
    <row r="36" spans="1:3">
      <c r="A36" s="8" t="s">
        <v>4</v>
      </c>
      <c r="B36" s="8" t="s">
        <v>135</v>
      </c>
      <c r="C36" s="63" t="s">
        <v>824</v>
      </c>
    </row>
    <row r="37" spans="1:3">
      <c r="A37" s="7" t="s">
        <v>4</v>
      </c>
      <c r="B37" s="7" t="s">
        <v>136</v>
      </c>
      <c r="C37" s="63" t="s">
        <v>825</v>
      </c>
    </row>
    <row r="38" spans="1:3">
      <c r="A38" s="8" t="s">
        <v>4</v>
      </c>
      <c r="B38" s="8" t="s">
        <v>137</v>
      </c>
      <c r="C38" s="63" t="s">
        <v>826</v>
      </c>
    </row>
    <row r="39" spans="1:3">
      <c r="A39" s="7" t="s">
        <v>4</v>
      </c>
      <c r="B39" s="7" t="s">
        <v>138</v>
      </c>
      <c r="C39" s="63" t="s">
        <v>827</v>
      </c>
    </row>
    <row r="40" spans="1:3">
      <c r="A40" s="8" t="s">
        <v>4</v>
      </c>
      <c r="B40" s="8" t="s">
        <v>139</v>
      </c>
      <c r="C40" s="63" t="s">
        <v>828</v>
      </c>
    </row>
    <row r="41" spans="1:3">
      <c r="A41" s="7" t="s">
        <v>4</v>
      </c>
      <c r="B41" s="7" t="s">
        <v>140</v>
      </c>
      <c r="C41" s="63" t="s">
        <v>829</v>
      </c>
    </row>
    <row r="42" spans="1:3">
      <c r="A42" s="8" t="s">
        <v>4</v>
      </c>
      <c r="B42" s="8" t="s">
        <v>141</v>
      </c>
      <c r="C42" s="63" t="s">
        <v>830</v>
      </c>
    </row>
    <row r="43" spans="1:3">
      <c r="A43" s="7" t="s">
        <v>4</v>
      </c>
      <c r="B43" s="7" t="s">
        <v>142</v>
      </c>
      <c r="C43" s="63" t="s">
        <v>831</v>
      </c>
    </row>
    <row r="44" spans="1:3">
      <c r="A44" s="8" t="s">
        <v>4</v>
      </c>
      <c r="B44" s="8" t="s">
        <v>143</v>
      </c>
      <c r="C44" s="63" t="s">
        <v>832</v>
      </c>
    </row>
    <row r="45" spans="1:3" ht="15.75" thickBot="1">
      <c r="A45" s="36" t="s">
        <v>4</v>
      </c>
      <c r="B45" s="36" t="s">
        <v>144</v>
      </c>
      <c r="C45" s="63" t="s">
        <v>833</v>
      </c>
    </row>
  </sheetData>
  <autoFilter ref="A1:I45" xr:uid="{D94B61AB-8E61-2545-90FB-DD5B884CF4AE}">
    <filterColumn colId="3" showButton="0"/>
    <filterColumn colId="4" showButton="0"/>
    <filterColumn colId="5" showButton="0"/>
    <filterColumn colId="6" showButton="0"/>
  </autoFilter>
  <mergeCells count="3">
    <mergeCell ref="A2:B2"/>
    <mergeCell ref="D1:H1"/>
    <mergeCell ref="I1:I2"/>
  </mergeCells>
  <phoneticPr fontId="52" type="noConversion"/>
  <pageMargins left="0.7" right="0.7" top="0.78740157499999996" bottom="0.78740157499999996" header="0.3" footer="0.3"/>
  <pageSetup paperSize="9" orientation="portrait" r:id="rId1"/>
  <cellWatches>
    <cellWatch r="O21"/>
  </cellWatch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43"/>
  <sheetViews>
    <sheetView zoomScale="110" zoomScaleNormal="110" workbookViewId="0">
      <pane xSplit="2" ySplit="2" topLeftCell="C3" activePane="bottomRight" state="frozen"/>
      <selection activeCell="H15" sqref="H15"/>
      <selection pane="topRight" activeCell="H15" sqref="H15"/>
      <selection pane="bottomLeft" activeCell="H15" sqref="H15"/>
      <selection pane="bottomRight" activeCell="I6" sqref="I6"/>
    </sheetView>
  </sheetViews>
  <sheetFormatPr baseColWidth="10" defaultRowHeight="15"/>
  <cols>
    <col min="1" max="1" width="16.28515625" customWidth="1"/>
    <col min="2" max="2" width="35.42578125" customWidth="1"/>
    <col min="3" max="3" width="27.28515625" customWidth="1"/>
    <col min="4" max="4" width="21.85546875" customWidth="1"/>
    <col min="5" max="5" width="21.42578125" customWidth="1"/>
    <col min="6" max="6" width="6" customWidth="1"/>
    <col min="7" max="7" width="5.28515625" customWidth="1"/>
    <col min="8" max="8" width="30.140625" customWidth="1"/>
    <col min="9" max="9" width="7.140625" customWidth="1"/>
    <col min="10" max="10" width="28.42578125" customWidth="1"/>
  </cols>
  <sheetData>
    <row r="1" spans="1:9" ht="30.75" thickBot="1">
      <c r="A1" s="6" t="s">
        <v>0</v>
      </c>
      <c r="B1" s="6" t="s">
        <v>1</v>
      </c>
      <c r="C1" s="74" t="s">
        <v>555</v>
      </c>
      <c r="D1" s="89" t="s">
        <v>380</v>
      </c>
      <c r="E1" s="89"/>
      <c r="F1" s="89"/>
      <c r="G1" s="89"/>
      <c r="H1" s="89"/>
      <c r="I1" s="90" t="s">
        <v>603</v>
      </c>
    </row>
    <row r="2" spans="1:9" ht="47.25">
      <c r="A2" s="87" t="s">
        <v>265</v>
      </c>
      <c r="B2" s="88"/>
      <c r="C2" s="69" t="s">
        <v>556</v>
      </c>
      <c r="D2" s="41" t="s">
        <v>295</v>
      </c>
      <c r="E2" s="41" t="s">
        <v>296</v>
      </c>
      <c r="F2" s="42" t="s">
        <v>329</v>
      </c>
      <c r="G2" s="42" t="s">
        <v>330</v>
      </c>
      <c r="H2" s="42" t="s">
        <v>297</v>
      </c>
      <c r="I2" s="90"/>
    </row>
    <row r="3" spans="1:9" ht="45">
      <c r="A3" s="46" t="s">
        <v>4</v>
      </c>
      <c r="B3" s="22" t="s">
        <v>145</v>
      </c>
      <c r="C3" s="55" t="s">
        <v>594</v>
      </c>
      <c r="D3" t="s">
        <v>335</v>
      </c>
      <c r="E3" t="s">
        <v>334</v>
      </c>
      <c r="H3" s="43" t="s">
        <v>381</v>
      </c>
      <c r="I3" s="43" t="s">
        <v>328</v>
      </c>
    </row>
    <row r="4" spans="1:9" ht="45">
      <c r="A4" s="46" t="s">
        <v>4</v>
      </c>
      <c r="B4" s="9" t="s">
        <v>146</v>
      </c>
      <c r="C4" s="60" t="s">
        <v>595</v>
      </c>
      <c r="D4" t="s">
        <v>336</v>
      </c>
      <c r="E4" t="s">
        <v>333</v>
      </c>
      <c r="H4" s="43" t="s">
        <v>381</v>
      </c>
      <c r="I4" s="43" t="s">
        <v>328</v>
      </c>
    </row>
    <row r="5" spans="1:9" s="5" customFormat="1" ht="45">
      <c r="A5" s="22" t="s">
        <v>2</v>
      </c>
      <c r="B5" s="22" t="s">
        <v>147</v>
      </c>
      <c r="C5" s="55" t="s">
        <v>580</v>
      </c>
      <c r="D5" s="43" t="s">
        <v>349</v>
      </c>
      <c r="E5" s="43" t="s">
        <v>350</v>
      </c>
      <c r="F5" t="s">
        <v>328</v>
      </c>
      <c r="G5" t="s">
        <v>328</v>
      </c>
      <c r="H5" s="43" t="s">
        <v>351</v>
      </c>
      <c r="I5" s="43" t="s">
        <v>328</v>
      </c>
    </row>
    <row r="6" spans="1:9" ht="60">
      <c r="A6" s="8" t="s">
        <v>4</v>
      </c>
      <c r="B6" s="8" t="s">
        <v>291</v>
      </c>
      <c r="C6" s="64" t="s">
        <v>743</v>
      </c>
      <c r="D6" s="64" t="s">
        <v>707</v>
      </c>
      <c r="E6" s="64" t="s">
        <v>706</v>
      </c>
      <c r="F6" s="64" t="s">
        <v>328</v>
      </c>
      <c r="G6" s="64" t="s">
        <v>328</v>
      </c>
      <c r="H6" s="43" t="s">
        <v>708</v>
      </c>
      <c r="I6" s="43" t="s">
        <v>328</v>
      </c>
    </row>
    <row r="7" spans="1:9">
      <c r="A7" s="7" t="s">
        <v>4</v>
      </c>
      <c r="B7" s="7" t="s">
        <v>292</v>
      </c>
      <c r="C7" s="64" t="s">
        <v>834</v>
      </c>
    </row>
    <row r="8" spans="1:9">
      <c r="A8" s="8" t="s">
        <v>4</v>
      </c>
      <c r="B8" s="8" t="s">
        <v>293</v>
      </c>
      <c r="C8" s="64" t="s">
        <v>835</v>
      </c>
    </row>
    <row r="9" spans="1:9">
      <c r="A9" s="7" t="s">
        <v>4</v>
      </c>
      <c r="B9" s="7" t="s">
        <v>294</v>
      </c>
      <c r="C9" s="64" t="s">
        <v>836</v>
      </c>
    </row>
    <row r="10" spans="1:9">
      <c r="A10" s="8" t="s">
        <v>4</v>
      </c>
      <c r="B10" s="8" t="s">
        <v>148</v>
      </c>
      <c r="C10" s="64" t="s">
        <v>837</v>
      </c>
    </row>
    <row r="11" spans="1:9">
      <c r="A11" s="7" t="s">
        <v>4</v>
      </c>
      <c r="B11" s="7" t="s">
        <v>149</v>
      </c>
      <c r="C11" s="64" t="s">
        <v>838</v>
      </c>
    </row>
    <row r="12" spans="1:9">
      <c r="A12" s="8" t="s">
        <v>4</v>
      </c>
      <c r="B12" s="8" t="s">
        <v>150</v>
      </c>
      <c r="C12" s="64" t="s">
        <v>839</v>
      </c>
    </row>
    <row r="13" spans="1:9">
      <c r="A13" s="7" t="s">
        <v>4</v>
      </c>
      <c r="B13" s="7" t="s">
        <v>151</v>
      </c>
      <c r="C13" s="64" t="s">
        <v>840</v>
      </c>
    </row>
    <row r="14" spans="1:9">
      <c r="A14" s="8" t="s">
        <v>4</v>
      </c>
      <c r="B14" s="8" t="s">
        <v>152</v>
      </c>
      <c r="C14" s="64" t="s">
        <v>841</v>
      </c>
    </row>
    <row r="15" spans="1:9">
      <c r="A15" s="7" t="s">
        <v>4</v>
      </c>
      <c r="B15" s="7" t="s">
        <v>153</v>
      </c>
      <c r="C15" s="64" t="s">
        <v>842</v>
      </c>
    </row>
    <row r="16" spans="1:9">
      <c r="A16" s="8" t="s">
        <v>4</v>
      </c>
      <c r="B16" s="8" t="s">
        <v>264</v>
      </c>
      <c r="C16" s="64" t="s">
        <v>843</v>
      </c>
    </row>
    <row r="17" spans="1:3">
      <c r="A17" s="7" t="s">
        <v>4</v>
      </c>
      <c r="B17" s="7" t="s">
        <v>154</v>
      </c>
      <c r="C17" s="64" t="s">
        <v>844</v>
      </c>
    </row>
    <row r="18" spans="1:3">
      <c r="A18" s="8" t="s">
        <v>4</v>
      </c>
      <c r="B18" s="8" t="s">
        <v>155</v>
      </c>
      <c r="C18" s="64" t="s">
        <v>845</v>
      </c>
    </row>
    <row r="19" spans="1:3">
      <c r="A19" s="7" t="s">
        <v>4</v>
      </c>
      <c r="B19" s="7" t="s">
        <v>156</v>
      </c>
      <c r="C19" s="64" t="s">
        <v>846</v>
      </c>
    </row>
    <row r="20" spans="1:3">
      <c r="A20" s="8" t="s">
        <v>4</v>
      </c>
      <c r="B20" s="8" t="s">
        <v>157</v>
      </c>
      <c r="C20" s="64" t="s">
        <v>847</v>
      </c>
    </row>
    <row r="21" spans="1:3">
      <c r="A21" s="7" t="s">
        <v>4</v>
      </c>
      <c r="B21" s="7" t="s">
        <v>158</v>
      </c>
      <c r="C21" s="64" t="s">
        <v>848</v>
      </c>
    </row>
    <row r="22" spans="1:3">
      <c r="A22" s="8" t="s">
        <v>4</v>
      </c>
      <c r="B22" s="8" t="s">
        <v>159</v>
      </c>
      <c r="C22" s="64" t="s">
        <v>849</v>
      </c>
    </row>
    <row r="23" spans="1:3">
      <c r="A23" s="7" t="s">
        <v>4</v>
      </c>
      <c r="B23" s="7" t="s">
        <v>160</v>
      </c>
      <c r="C23" s="64" t="s">
        <v>850</v>
      </c>
    </row>
    <row r="24" spans="1:3">
      <c r="A24" s="8" t="s">
        <v>4</v>
      </c>
      <c r="B24" s="8" t="s">
        <v>161</v>
      </c>
      <c r="C24" s="64" t="s">
        <v>851</v>
      </c>
    </row>
    <row r="25" spans="1:3">
      <c r="A25" s="7" t="s">
        <v>4</v>
      </c>
      <c r="B25" s="7" t="s">
        <v>162</v>
      </c>
      <c r="C25" s="64" t="s">
        <v>852</v>
      </c>
    </row>
    <row r="26" spans="1:3">
      <c r="A26" s="8" t="s">
        <v>4</v>
      </c>
      <c r="B26" s="8" t="s">
        <v>163</v>
      </c>
      <c r="C26" s="64" t="s">
        <v>853</v>
      </c>
    </row>
    <row r="27" spans="1:3">
      <c r="A27" s="7" t="s">
        <v>4</v>
      </c>
      <c r="B27" s="7" t="s">
        <v>164</v>
      </c>
      <c r="C27" s="64" t="s">
        <v>854</v>
      </c>
    </row>
    <row r="28" spans="1:3">
      <c r="A28" s="8" t="s">
        <v>4</v>
      </c>
      <c r="B28" s="8" t="s">
        <v>165</v>
      </c>
      <c r="C28" s="64" t="s">
        <v>855</v>
      </c>
    </row>
    <row r="29" spans="1:3">
      <c r="A29" s="7" t="s">
        <v>4</v>
      </c>
      <c r="B29" s="7" t="s">
        <v>166</v>
      </c>
      <c r="C29" s="64" t="s">
        <v>856</v>
      </c>
    </row>
    <row r="30" spans="1:3">
      <c r="A30" s="8" t="s">
        <v>4</v>
      </c>
      <c r="B30" s="8" t="s">
        <v>167</v>
      </c>
      <c r="C30" s="64" t="s">
        <v>857</v>
      </c>
    </row>
    <row r="31" spans="1:3">
      <c r="A31" s="7" t="s">
        <v>4</v>
      </c>
      <c r="B31" s="7" t="s">
        <v>168</v>
      </c>
      <c r="C31" s="64" t="s">
        <v>858</v>
      </c>
    </row>
    <row r="32" spans="1:3">
      <c r="A32" s="8" t="s">
        <v>4</v>
      </c>
      <c r="B32" s="8" t="s">
        <v>169</v>
      </c>
      <c r="C32" s="64" t="s">
        <v>859</v>
      </c>
    </row>
    <row r="33" spans="1:9">
      <c r="A33" s="7" t="s">
        <v>4</v>
      </c>
      <c r="B33" s="7" t="s">
        <v>170</v>
      </c>
      <c r="C33" s="64" t="s">
        <v>860</v>
      </c>
    </row>
    <row r="34" spans="1:9">
      <c r="A34" s="8" t="s">
        <v>4</v>
      </c>
      <c r="B34" s="8" t="s">
        <v>171</v>
      </c>
      <c r="C34" s="64" t="s">
        <v>861</v>
      </c>
    </row>
    <row r="35" spans="1:9">
      <c r="A35" s="7" t="s">
        <v>4</v>
      </c>
      <c r="B35" s="7" t="s">
        <v>172</v>
      </c>
      <c r="C35" s="64" t="s">
        <v>862</v>
      </c>
    </row>
    <row r="36" spans="1:9">
      <c r="A36" s="8" t="s">
        <v>4</v>
      </c>
      <c r="B36" s="8" t="s">
        <v>173</v>
      </c>
      <c r="C36" s="64" t="s">
        <v>863</v>
      </c>
    </row>
    <row r="37" spans="1:9">
      <c r="A37" s="7" t="s">
        <v>4</v>
      </c>
      <c r="B37" s="7" t="s">
        <v>174</v>
      </c>
      <c r="C37" s="64" t="s">
        <v>864</v>
      </c>
    </row>
    <row r="38" spans="1:9">
      <c r="A38" s="8" t="s">
        <v>4</v>
      </c>
      <c r="B38" s="8" t="s">
        <v>175</v>
      </c>
      <c r="C38" s="64" t="s">
        <v>865</v>
      </c>
    </row>
    <row r="39" spans="1:9">
      <c r="A39" s="7" t="s">
        <v>4</v>
      </c>
      <c r="B39" s="7" t="s">
        <v>176</v>
      </c>
      <c r="C39" s="64" t="s">
        <v>866</v>
      </c>
    </row>
    <row r="40" spans="1:9" ht="15.75" thickBot="1">
      <c r="A40" s="37" t="s">
        <v>4</v>
      </c>
      <c r="B40" s="37" t="s">
        <v>177</v>
      </c>
      <c r="C40" s="64" t="s">
        <v>867</v>
      </c>
    </row>
    <row r="43" spans="1:9" ht="30">
      <c r="B43" t="s">
        <v>711</v>
      </c>
      <c r="C43" t="s">
        <v>712</v>
      </c>
      <c r="D43" t="s">
        <v>392</v>
      </c>
      <c r="E43" s="43" t="s">
        <v>547</v>
      </c>
      <c r="H43" s="43" t="s">
        <v>548</v>
      </c>
      <c r="I43" t="s">
        <v>328</v>
      </c>
    </row>
  </sheetData>
  <mergeCells count="3">
    <mergeCell ref="A2:B2"/>
    <mergeCell ref="D1:H1"/>
    <mergeCell ref="I1:I2"/>
  </mergeCells>
  <phoneticPr fontId="52" type="noConversion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140" zoomScaleNormal="14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6" sqref="B6"/>
    </sheetView>
  </sheetViews>
  <sheetFormatPr baseColWidth="10" defaultColWidth="11.42578125" defaultRowHeight="15"/>
  <cols>
    <col min="1" max="1" width="20.140625" style="5" customWidth="1"/>
    <col min="2" max="2" width="56.140625" style="5" customWidth="1"/>
    <col min="3" max="3" width="29.85546875" style="5" customWidth="1"/>
    <col min="4" max="4" width="20.85546875" style="5" customWidth="1"/>
    <col min="5" max="8" width="11.42578125" style="5"/>
    <col min="9" max="9" width="18" style="5" bestFit="1" customWidth="1"/>
    <col min="10" max="16384" width="11.42578125" style="5"/>
  </cols>
  <sheetData>
    <row r="1" spans="1:9" ht="42.6" customHeight="1" thickBot="1">
      <c r="A1" s="6" t="s">
        <v>178</v>
      </c>
      <c r="B1" s="6" t="s">
        <v>179</v>
      </c>
      <c r="C1" s="6" t="s">
        <v>230</v>
      </c>
      <c r="D1" s="6" t="s">
        <v>259</v>
      </c>
      <c r="E1" s="89" t="s">
        <v>386</v>
      </c>
      <c r="F1" s="89"/>
      <c r="G1" s="89"/>
      <c r="H1" s="89"/>
      <c r="I1" s="89"/>
    </row>
    <row r="2" spans="1:9" ht="42.6" customHeight="1">
      <c r="A2" s="92" t="s">
        <v>265</v>
      </c>
      <c r="B2" s="93"/>
      <c r="C2" s="93"/>
      <c r="D2" s="93"/>
      <c r="E2" s="41" t="s">
        <v>295</v>
      </c>
      <c r="F2" s="41" t="s">
        <v>296</v>
      </c>
      <c r="G2" s="42" t="s">
        <v>329</v>
      </c>
      <c r="H2" s="42" t="s">
        <v>330</v>
      </c>
      <c r="I2" s="42" t="s">
        <v>297</v>
      </c>
    </row>
    <row r="3" spans="1:9" ht="65.25" customHeight="1">
      <c r="A3" s="7" t="s">
        <v>382</v>
      </c>
      <c r="B3" s="7" t="s">
        <v>390</v>
      </c>
      <c r="C3" s="7"/>
      <c r="D3" s="7"/>
      <c r="I3" s="5" t="s">
        <v>391</v>
      </c>
    </row>
    <row r="4" spans="1:9" ht="65.25" customHeight="1">
      <c r="A4" s="7" t="s">
        <v>382</v>
      </c>
      <c r="B4" s="7" t="s">
        <v>384</v>
      </c>
      <c r="C4" s="7"/>
      <c r="D4" s="7"/>
      <c r="I4" s="5" t="s">
        <v>387</v>
      </c>
    </row>
    <row r="5" spans="1:9" ht="65.25" customHeight="1">
      <c r="A5" s="7" t="s">
        <v>382</v>
      </c>
      <c r="B5" s="7" t="s">
        <v>383</v>
      </c>
      <c r="C5" s="7"/>
      <c r="D5" s="7"/>
      <c r="I5" s="5" t="s">
        <v>388</v>
      </c>
    </row>
    <row r="6" spans="1:9" ht="65.25" customHeight="1">
      <c r="A6" s="7" t="s">
        <v>382</v>
      </c>
      <c r="B6" s="7" t="s">
        <v>385</v>
      </c>
      <c r="C6" s="7"/>
      <c r="D6" s="7"/>
      <c r="I6" s="5" t="s">
        <v>389</v>
      </c>
    </row>
    <row r="7" spans="1:9" ht="65.25" customHeight="1">
      <c r="A7" s="7"/>
      <c r="B7" s="7"/>
      <c r="C7" s="7"/>
      <c r="D7" s="7"/>
    </row>
    <row r="8" spans="1:9" ht="65.25" customHeight="1">
      <c r="A8" s="94" t="s">
        <v>395</v>
      </c>
      <c r="B8" s="95"/>
      <c r="C8" s="95"/>
      <c r="D8" s="95"/>
      <c r="E8" s="95"/>
      <c r="F8" s="95"/>
      <c r="G8" s="95"/>
      <c r="H8" s="95"/>
      <c r="I8" s="95"/>
    </row>
    <row r="9" spans="1:9" ht="65.25" customHeight="1">
      <c r="A9" s="7"/>
      <c r="B9" s="7"/>
      <c r="C9" s="7"/>
      <c r="D9" s="7"/>
    </row>
    <row r="10" spans="1:9">
      <c r="A10" s="7" t="s">
        <v>180</v>
      </c>
      <c r="B10" s="7" t="s">
        <v>181</v>
      </c>
      <c r="C10" s="7" t="s">
        <v>231</v>
      </c>
      <c r="D10" s="7" t="s">
        <v>260</v>
      </c>
    </row>
    <row r="11" spans="1:9">
      <c r="A11" s="7"/>
      <c r="B11" s="7"/>
      <c r="C11" s="7" t="s">
        <v>266</v>
      </c>
      <c r="D11" s="7"/>
    </row>
    <row r="12" spans="1:9" ht="61.5" customHeight="1">
      <c r="A12" s="7"/>
      <c r="B12" s="7"/>
      <c r="C12" s="7" t="s">
        <v>267</v>
      </c>
      <c r="D12" s="7"/>
    </row>
    <row r="13" spans="1:9" ht="30">
      <c r="A13" s="8" t="s">
        <v>182</v>
      </c>
      <c r="B13" s="8" t="s">
        <v>183</v>
      </c>
      <c r="C13" s="8" t="s">
        <v>268</v>
      </c>
      <c r="D13" s="8" t="s">
        <v>260</v>
      </c>
    </row>
    <row r="14" spans="1:9">
      <c r="A14" s="7" t="s">
        <v>182</v>
      </c>
      <c r="B14" s="7" t="s">
        <v>184</v>
      </c>
      <c r="C14" s="7" t="s">
        <v>232</v>
      </c>
      <c r="D14" s="7" t="s">
        <v>260</v>
      </c>
    </row>
    <row r="15" spans="1:9" ht="45">
      <c r="A15" s="8" t="s">
        <v>185</v>
      </c>
      <c r="B15" s="8" t="s">
        <v>224</v>
      </c>
      <c r="C15" s="8" t="s">
        <v>233</v>
      </c>
      <c r="D15" s="8" t="s">
        <v>261</v>
      </c>
    </row>
    <row r="16" spans="1:9">
      <c r="A16" s="7" t="s">
        <v>187</v>
      </c>
      <c r="B16" s="7" t="s">
        <v>186</v>
      </c>
      <c r="C16" s="7" t="s">
        <v>234</v>
      </c>
      <c r="D16" s="7" t="s">
        <v>261</v>
      </c>
    </row>
    <row r="17" spans="1:4">
      <c r="A17" s="8" t="s">
        <v>187</v>
      </c>
      <c r="B17" s="8" t="s">
        <v>188</v>
      </c>
      <c r="C17" s="8" t="s">
        <v>235</v>
      </c>
      <c r="D17" s="8" t="s">
        <v>260</v>
      </c>
    </row>
    <row r="18" spans="1:4" ht="90">
      <c r="A18" s="7" t="s">
        <v>180</v>
      </c>
      <c r="B18" s="7" t="s">
        <v>220</v>
      </c>
      <c r="C18" s="7" t="s">
        <v>236</v>
      </c>
      <c r="D18" s="7" t="s">
        <v>260</v>
      </c>
    </row>
    <row r="19" spans="1:4">
      <c r="A19" s="8" t="s">
        <v>185</v>
      </c>
      <c r="B19" s="8" t="s">
        <v>189</v>
      </c>
      <c r="C19" s="8" t="s">
        <v>237</v>
      </c>
      <c r="D19" s="8" t="s">
        <v>261</v>
      </c>
    </row>
    <row r="20" spans="1:4">
      <c r="A20" s="7" t="s">
        <v>187</v>
      </c>
      <c r="B20" s="7" t="s">
        <v>190</v>
      </c>
      <c r="C20" s="7" t="s">
        <v>258</v>
      </c>
      <c r="D20" s="7" t="s">
        <v>261</v>
      </c>
    </row>
    <row r="21" spans="1:4" ht="75">
      <c r="A21" s="8" t="s">
        <v>180</v>
      </c>
      <c r="B21" s="8" t="s">
        <v>221</v>
      </c>
      <c r="C21" s="8" t="s">
        <v>257</v>
      </c>
      <c r="D21" s="8" t="s">
        <v>261</v>
      </c>
    </row>
    <row r="22" spans="1:4" ht="45">
      <c r="A22" s="7" t="s">
        <v>180</v>
      </c>
      <c r="B22" s="7" t="s">
        <v>222</v>
      </c>
      <c r="C22" s="7" t="s">
        <v>239</v>
      </c>
      <c r="D22" s="7" t="s">
        <v>260</v>
      </c>
    </row>
    <row r="23" spans="1:4" ht="90">
      <c r="A23" s="8" t="s">
        <v>180</v>
      </c>
      <c r="B23" s="8" t="s">
        <v>223</v>
      </c>
      <c r="C23" s="8" t="s">
        <v>240</v>
      </c>
      <c r="D23" s="8" t="s">
        <v>260</v>
      </c>
    </row>
    <row r="24" spans="1:4" ht="105" customHeight="1">
      <c r="A24" s="7" t="s">
        <v>182</v>
      </c>
      <c r="B24" s="7" t="s">
        <v>191</v>
      </c>
      <c r="C24" s="7" t="s">
        <v>241</v>
      </c>
      <c r="D24" s="7" t="s">
        <v>260</v>
      </c>
    </row>
    <row r="25" spans="1:4" ht="72" customHeight="1">
      <c r="A25" s="8" t="s">
        <v>182</v>
      </c>
      <c r="B25" s="8" t="s">
        <v>192</v>
      </c>
      <c r="C25" s="8" t="s">
        <v>242</v>
      </c>
      <c r="D25" s="8" t="s">
        <v>260</v>
      </c>
    </row>
    <row r="26" spans="1:4" ht="65.25" customHeight="1">
      <c r="A26" s="7" t="s">
        <v>182</v>
      </c>
      <c r="B26" s="7" t="s">
        <v>193</v>
      </c>
      <c r="C26" s="7" t="s">
        <v>243</v>
      </c>
      <c r="D26" s="7" t="s">
        <v>260</v>
      </c>
    </row>
    <row r="27" spans="1:4" ht="65.25" customHeight="1">
      <c r="A27" s="7"/>
      <c r="B27" s="7"/>
      <c r="C27" s="7"/>
      <c r="D27" s="7"/>
    </row>
    <row r="28" spans="1:4" ht="72.75" customHeight="1">
      <c r="A28" s="8" t="s">
        <v>182</v>
      </c>
      <c r="B28" s="8" t="s">
        <v>194</v>
      </c>
      <c r="C28" s="8" t="s">
        <v>244</v>
      </c>
      <c r="D28" s="8" t="s">
        <v>260</v>
      </c>
    </row>
    <row r="29" spans="1:4" ht="36" customHeight="1">
      <c r="A29" s="7" t="s">
        <v>187</v>
      </c>
      <c r="B29" s="7" t="s">
        <v>195</v>
      </c>
      <c r="C29" s="7" t="s">
        <v>245</v>
      </c>
      <c r="D29" s="7" t="s">
        <v>260</v>
      </c>
    </row>
    <row r="30" spans="1:4">
      <c r="A30" s="8" t="s">
        <v>187</v>
      </c>
      <c r="B30" s="8" t="s">
        <v>196</v>
      </c>
      <c r="C30" s="8" t="s">
        <v>246</v>
      </c>
      <c r="D30" s="8" t="s">
        <v>260</v>
      </c>
    </row>
    <row r="31" spans="1:4" ht="36" customHeight="1">
      <c r="A31" s="7" t="s">
        <v>187</v>
      </c>
      <c r="B31" s="7" t="s">
        <v>197</v>
      </c>
      <c r="C31" s="7" t="s">
        <v>247</v>
      </c>
      <c r="D31" s="7" t="s">
        <v>260</v>
      </c>
    </row>
    <row r="32" spans="1:4" ht="38.450000000000003" customHeight="1">
      <c r="A32" s="8" t="s">
        <v>187</v>
      </c>
      <c r="B32" s="8" t="s">
        <v>198</v>
      </c>
      <c r="C32" s="8" t="s">
        <v>248</v>
      </c>
      <c r="D32" s="8" t="s">
        <v>260</v>
      </c>
    </row>
    <row r="33" spans="1:4">
      <c r="A33" s="7" t="s">
        <v>187</v>
      </c>
      <c r="B33" s="7" t="s">
        <v>199</v>
      </c>
      <c r="C33" s="7" t="s">
        <v>199</v>
      </c>
      <c r="D33" s="7" t="s">
        <v>261</v>
      </c>
    </row>
    <row r="34" spans="1:4" ht="45">
      <c r="A34" s="8" t="s">
        <v>185</v>
      </c>
      <c r="B34" s="8" t="s">
        <v>225</v>
      </c>
      <c r="C34" s="8" t="s">
        <v>256</v>
      </c>
      <c r="D34" s="8" t="s">
        <v>261</v>
      </c>
    </row>
    <row r="35" spans="1:4" ht="60">
      <c r="A35" s="7" t="s">
        <v>185</v>
      </c>
      <c r="B35" s="7" t="s">
        <v>226</v>
      </c>
      <c r="C35" s="7" t="s">
        <v>249</v>
      </c>
      <c r="D35" s="7" t="s">
        <v>261</v>
      </c>
    </row>
    <row r="36" spans="1:4">
      <c r="A36" s="8" t="s">
        <v>185</v>
      </c>
      <c r="B36" s="8" t="s">
        <v>200</v>
      </c>
      <c r="C36" s="8" t="s">
        <v>250</v>
      </c>
      <c r="D36" s="8" t="s">
        <v>260</v>
      </c>
    </row>
    <row r="37" spans="1:4" ht="30">
      <c r="A37" s="7" t="s">
        <v>201</v>
      </c>
      <c r="B37" s="7" t="s">
        <v>202</v>
      </c>
      <c r="C37" s="7" t="s">
        <v>251</v>
      </c>
      <c r="D37" s="7" t="s">
        <v>260</v>
      </c>
    </row>
    <row r="38" spans="1:4" ht="30">
      <c r="A38" s="8" t="s">
        <v>203</v>
      </c>
      <c r="B38" s="8" t="s">
        <v>204</v>
      </c>
      <c r="C38" s="8" t="s">
        <v>252</v>
      </c>
      <c r="D38" s="8" t="s">
        <v>261</v>
      </c>
    </row>
    <row r="39" spans="1:4" ht="30">
      <c r="A39" s="7" t="s">
        <v>201</v>
      </c>
      <c r="B39" s="7" t="s">
        <v>205</v>
      </c>
      <c r="C39" s="7" t="s">
        <v>253</v>
      </c>
      <c r="D39" s="7" t="s">
        <v>260</v>
      </c>
    </row>
    <row r="40" spans="1:4" ht="30">
      <c r="A40" s="8" t="s">
        <v>254</v>
      </c>
      <c r="B40" s="38" t="s">
        <v>228</v>
      </c>
      <c r="C40" s="10" t="s">
        <v>238</v>
      </c>
      <c r="D40" s="8" t="s">
        <v>238</v>
      </c>
    </row>
    <row r="41" spans="1:4" ht="30">
      <c r="A41" s="27" t="s">
        <v>255</v>
      </c>
      <c r="B41" s="39" t="s">
        <v>229</v>
      </c>
      <c r="C41" s="28" t="s">
        <v>238</v>
      </c>
      <c r="D41" s="7" t="s">
        <v>238</v>
      </c>
    </row>
    <row r="42" spans="1:4" ht="15.75" thickBot="1">
      <c r="A42" s="40" t="s">
        <v>187</v>
      </c>
      <c r="B42" s="40" t="s">
        <v>270</v>
      </c>
      <c r="C42" s="40" t="s">
        <v>238</v>
      </c>
      <c r="D42" s="40" t="s">
        <v>238</v>
      </c>
    </row>
  </sheetData>
  <autoFilter ref="A1:D41" xr:uid="{00000000-0009-0000-0000-000006000000}"/>
  <mergeCells count="3">
    <mergeCell ref="A2:D2"/>
    <mergeCell ref="E1:I1"/>
    <mergeCell ref="A8:I8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48431"/>
  <sheetViews>
    <sheetView tabSelected="1" zoomScale="115" zoomScaleNormal="90" workbookViewId="0">
      <pane ySplit="2" topLeftCell="A3" activePane="bottomLeft" state="frozen"/>
      <selection pane="bottomLeft" activeCell="F85" sqref="F5:F85"/>
    </sheetView>
  </sheetViews>
  <sheetFormatPr baseColWidth="10" defaultColWidth="11.42578125" defaultRowHeight="15"/>
  <cols>
    <col min="1" max="1" width="32.140625" style="5" customWidth="1"/>
    <col min="2" max="2" width="33.140625" style="5" customWidth="1"/>
    <col min="3" max="6" width="25.42578125" style="5" customWidth="1"/>
    <col min="7" max="7" width="37.140625" style="5" customWidth="1"/>
    <col min="8" max="8" width="25.85546875" style="5" customWidth="1"/>
    <col min="9" max="9" width="11.42578125" style="5"/>
    <col min="10" max="10" width="19.7109375" style="5" customWidth="1"/>
    <col min="11" max="11" width="11.42578125" style="5" customWidth="1"/>
    <col min="12" max="16384" width="11.42578125" style="5"/>
  </cols>
  <sheetData>
    <row r="1" spans="1:11" ht="15.75">
      <c r="A1" s="24" t="s">
        <v>206</v>
      </c>
      <c r="B1" s="25" t="s">
        <v>207</v>
      </c>
      <c r="C1" s="75" t="s">
        <v>555</v>
      </c>
      <c r="D1" s="81"/>
      <c r="E1" s="81"/>
      <c r="F1" s="81"/>
      <c r="G1" s="89" t="s">
        <v>527</v>
      </c>
      <c r="H1" s="89"/>
      <c r="I1" s="89"/>
      <c r="J1" s="89"/>
      <c r="K1" s="90" t="s">
        <v>603</v>
      </c>
    </row>
    <row r="2" spans="1:11" ht="42" customHeight="1" thickBot="1">
      <c r="A2" s="97" t="s">
        <v>551</v>
      </c>
      <c r="B2" s="98"/>
      <c r="C2" s="76" t="s">
        <v>556</v>
      </c>
      <c r="D2" s="81" t="s">
        <v>682</v>
      </c>
      <c r="E2" s="81" t="s">
        <v>681</v>
      </c>
      <c r="F2" s="81" t="s">
        <v>978</v>
      </c>
      <c r="G2" s="41" t="s">
        <v>295</v>
      </c>
      <c r="H2" s="41" t="s">
        <v>296</v>
      </c>
      <c r="I2" s="42" t="s">
        <v>544</v>
      </c>
      <c r="J2" s="42" t="s">
        <v>297</v>
      </c>
      <c r="K2" s="90"/>
    </row>
    <row r="3" spans="1:11">
      <c r="A3"/>
      <c r="B3"/>
      <c r="C3"/>
      <c r="D3" t="str">
        <f>H3</f>
        <v>C12InstanceID.Quote</v>
      </c>
      <c r="E3"/>
      <c r="F3"/>
      <c r="G3" t="s">
        <v>736</v>
      </c>
      <c r="H3" t="s">
        <v>609</v>
      </c>
      <c r="I3" t="s">
        <v>185</v>
      </c>
      <c r="J3"/>
      <c r="K3"/>
    </row>
    <row r="4" spans="1:11">
      <c r="A4" s="47"/>
      <c r="B4" s="47"/>
      <c r="C4" s="47"/>
      <c r="D4" s="96" t="s">
        <v>880</v>
      </c>
      <c r="E4" s="96"/>
      <c r="F4" s="96"/>
      <c r="G4" s="96"/>
      <c r="H4" s="96"/>
      <c r="I4" s="96"/>
      <c r="J4" s="96"/>
      <c r="K4" t="s">
        <v>328</v>
      </c>
    </row>
    <row r="5" spans="1:11" ht="150">
      <c r="C5" s="1" t="s">
        <v>715</v>
      </c>
      <c r="D5" t="str">
        <f>CONCATENATE(H5,".C12VARIANT")</f>
        <v>Pk.C12VARIANT</v>
      </c>
      <c r="E5" t="str">
        <f>CONCATENATE(H5,".PriceCalc")</f>
        <v>Pk.PriceCalc</v>
      </c>
      <c r="F5" s="99" t="s">
        <v>881</v>
      </c>
      <c r="G5" t="s">
        <v>714</v>
      </c>
      <c r="H5" t="s">
        <v>713</v>
      </c>
      <c r="I5" t="s">
        <v>185</v>
      </c>
      <c r="J5" s="82" t="s">
        <v>882</v>
      </c>
      <c r="K5" t="s">
        <v>328</v>
      </c>
    </row>
    <row r="6" spans="1:11">
      <c r="A6" s="5" t="s">
        <v>396</v>
      </c>
      <c r="B6" s="5" t="s">
        <v>396</v>
      </c>
      <c r="C6" t="s">
        <v>394</v>
      </c>
      <c r="D6" t="str">
        <f>CONCATENATE(H6,".C12VARIANT")</f>
        <v>C12AP_EUR.C12VARIANT</v>
      </c>
      <c r="E6" t="str">
        <f>CONCATENATE(H6,".PriceCalc")</f>
        <v>C12AP_EUR.PriceCalc</v>
      </c>
      <c r="F6" s="99" t="s">
        <v>883</v>
      </c>
      <c r="G6" s="5" t="s">
        <v>396</v>
      </c>
      <c r="H6" s="5" t="s">
        <v>445</v>
      </c>
      <c r="I6" s="5" t="s">
        <v>545</v>
      </c>
      <c r="K6" s="5" t="s">
        <v>328</v>
      </c>
    </row>
    <row r="7" spans="1:11">
      <c r="A7" s="5" t="s">
        <v>397</v>
      </c>
      <c r="B7" s="5" t="s">
        <v>397</v>
      </c>
      <c r="C7" t="s">
        <v>394</v>
      </c>
      <c r="D7" t="str">
        <f t="shared" ref="D7:D72" si="0">CONCATENATE(H7,".C12VARIANT")</f>
        <v>C12AP_CTKWH.C12VARIANT</v>
      </c>
      <c r="E7" t="str">
        <f>CONCATENATE(H7,".PriceCalc")</f>
        <v>C12AP_CTKWH.PriceCalc</v>
      </c>
      <c r="F7" s="99" t="s">
        <v>884</v>
      </c>
      <c r="G7" s="5" t="s">
        <v>397</v>
      </c>
      <c r="H7" s="5" t="s">
        <v>491</v>
      </c>
      <c r="I7" s="5" t="s">
        <v>545</v>
      </c>
      <c r="K7" s="5" t="s">
        <v>328</v>
      </c>
    </row>
    <row r="8" spans="1:11">
      <c r="A8" s="5" t="s">
        <v>494</v>
      </c>
      <c r="B8" s="5" t="s">
        <v>494</v>
      </c>
      <c r="C8" t="s">
        <v>639</v>
      </c>
      <c r="D8" t="str">
        <f t="shared" si="0"/>
        <v>C12HT_EUR.C12VARIANT</v>
      </c>
      <c r="E8" t="str">
        <f t="shared" ref="E8:E73" si="1">CONCATENATE(H8,".PriceCalc")</f>
        <v>C12HT_EUR.PriceCalc</v>
      </c>
      <c r="F8" s="99"/>
      <c r="G8" s="5" t="s">
        <v>494</v>
      </c>
      <c r="H8" s="5" t="s">
        <v>496</v>
      </c>
      <c r="I8" s="5" t="s">
        <v>545</v>
      </c>
      <c r="J8"/>
      <c r="K8" s="5" t="s">
        <v>328</v>
      </c>
    </row>
    <row r="9" spans="1:11">
      <c r="A9" s="5" t="s">
        <v>495</v>
      </c>
      <c r="B9" s="5" t="s">
        <v>495</v>
      </c>
      <c r="C9" t="s">
        <v>639</v>
      </c>
      <c r="D9" t="str">
        <f t="shared" si="0"/>
        <v>C12HT_CTKWH.C12VARIANT</v>
      </c>
      <c r="E9" t="str">
        <f t="shared" si="1"/>
        <v>C12HT_CTKWH.PriceCalc</v>
      </c>
      <c r="F9" s="99"/>
      <c r="G9" s="5" t="s">
        <v>495</v>
      </c>
      <c r="H9" s="5" t="s">
        <v>497</v>
      </c>
      <c r="I9" s="5" t="s">
        <v>545</v>
      </c>
      <c r="J9"/>
      <c r="K9" s="5" t="s">
        <v>328</v>
      </c>
    </row>
    <row r="10" spans="1:11">
      <c r="A10" s="5" t="s">
        <v>398</v>
      </c>
      <c r="B10" s="5" t="s">
        <v>398</v>
      </c>
      <c r="C10" t="s">
        <v>640</v>
      </c>
      <c r="D10" t="str">
        <f t="shared" si="0"/>
        <v>C12NT_EUR.C12VARIANT</v>
      </c>
      <c r="E10" t="str">
        <f t="shared" si="1"/>
        <v>C12NT_EUR.PriceCalc</v>
      </c>
      <c r="F10" s="99"/>
      <c r="G10" s="5" t="s">
        <v>398</v>
      </c>
      <c r="H10" s="5" t="s">
        <v>447</v>
      </c>
      <c r="I10" s="5" t="s">
        <v>545</v>
      </c>
      <c r="K10" s="5" t="s">
        <v>328</v>
      </c>
    </row>
    <row r="11" spans="1:11">
      <c r="A11" s="5" t="s">
        <v>399</v>
      </c>
      <c r="B11" s="5" t="s">
        <v>399</v>
      </c>
      <c r="C11" t="s">
        <v>640</v>
      </c>
      <c r="D11" t="str">
        <f t="shared" si="0"/>
        <v>C12NT_CTKWH.C12VARIANT</v>
      </c>
      <c r="E11" t="str">
        <f t="shared" si="1"/>
        <v>C12NT_CTKWH.PriceCalc</v>
      </c>
      <c r="F11" s="99"/>
      <c r="G11" s="5" t="s">
        <v>399</v>
      </c>
      <c r="H11" s="5" t="s">
        <v>446</v>
      </c>
      <c r="I11" s="5" t="s">
        <v>545</v>
      </c>
      <c r="K11" s="5" t="s">
        <v>328</v>
      </c>
    </row>
    <row r="12" spans="1:11">
      <c r="A12" s="5" t="s">
        <v>400</v>
      </c>
      <c r="B12" s="5" t="s">
        <v>400</v>
      </c>
      <c r="C12" t="s">
        <v>641</v>
      </c>
      <c r="D12" t="str">
        <f t="shared" si="0"/>
        <v>C12GP_EUR.C12VARIANT</v>
      </c>
      <c r="E12" t="str">
        <f t="shared" si="1"/>
        <v>C12GP_EUR.PriceCalc</v>
      </c>
      <c r="F12" s="99" t="s">
        <v>885</v>
      </c>
      <c r="G12" s="5" t="s">
        <v>400</v>
      </c>
      <c r="H12" s="5" t="s">
        <v>448</v>
      </c>
      <c r="I12" s="5" t="s">
        <v>545</v>
      </c>
      <c r="K12" s="5" t="s">
        <v>328</v>
      </c>
    </row>
    <row r="13" spans="1:11">
      <c r="A13" s="5" t="s">
        <v>401</v>
      </c>
      <c r="B13" s="5" t="s">
        <v>401</v>
      </c>
      <c r="C13" t="s">
        <v>641</v>
      </c>
      <c r="D13" t="str">
        <f t="shared" si="0"/>
        <v>C12GP_CTKWH.C12VARIANT</v>
      </c>
      <c r="E13" t="str">
        <f t="shared" si="1"/>
        <v>C12GP_CTKWH.PriceCalc</v>
      </c>
      <c r="F13" s="99" t="s">
        <v>886</v>
      </c>
      <c r="G13" s="5" t="s">
        <v>401</v>
      </c>
      <c r="H13" s="5" t="s">
        <v>449</v>
      </c>
      <c r="I13" s="5" t="s">
        <v>545</v>
      </c>
      <c r="K13" s="5" t="s">
        <v>328</v>
      </c>
    </row>
    <row r="14" spans="1:11">
      <c r="A14" s="5" t="s">
        <v>402</v>
      </c>
      <c r="B14" s="5" t="s">
        <v>402</v>
      </c>
      <c r="C14" t="s">
        <v>642</v>
      </c>
      <c r="D14" t="str">
        <f t="shared" si="0"/>
        <v>C12EP_EUR.C12VARIANT</v>
      </c>
      <c r="E14" t="str">
        <f t="shared" si="1"/>
        <v>C12EP_EUR.PriceCalc</v>
      </c>
      <c r="F14" s="99" t="s">
        <v>887</v>
      </c>
      <c r="G14" s="5" t="s">
        <v>402</v>
      </c>
      <c r="H14" s="5" t="s">
        <v>450</v>
      </c>
      <c r="I14" s="5" t="s">
        <v>545</v>
      </c>
      <c r="J14"/>
      <c r="K14" s="5" t="s">
        <v>328</v>
      </c>
    </row>
    <row r="15" spans="1:11">
      <c r="A15" s="23" t="s">
        <v>415</v>
      </c>
      <c r="B15" s="23" t="s">
        <v>415</v>
      </c>
      <c r="C15" t="s">
        <v>642</v>
      </c>
      <c r="D15" t="str">
        <f t="shared" si="0"/>
        <v>C12EP_CTKWH.C12VARIANT</v>
      </c>
      <c r="E15" t="str">
        <f t="shared" si="1"/>
        <v>C12EP_CTKWH.PriceCalc</v>
      </c>
      <c r="F15" s="99" t="s">
        <v>888</v>
      </c>
      <c r="G15" s="5" t="s">
        <v>927</v>
      </c>
      <c r="H15" s="5" t="s">
        <v>451</v>
      </c>
      <c r="I15" s="5" t="s">
        <v>545</v>
      </c>
      <c r="J15"/>
      <c r="K15" s="5" t="s">
        <v>328</v>
      </c>
    </row>
    <row r="16" spans="1:11">
      <c r="A16" s="23" t="s">
        <v>403</v>
      </c>
      <c r="B16" s="23" t="s">
        <v>403</v>
      </c>
      <c r="C16" t="s">
        <v>643</v>
      </c>
      <c r="D16" t="str">
        <f t="shared" si="0"/>
        <v>C12LP_EUR.C12VARIANT</v>
      </c>
      <c r="E16" t="str">
        <f t="shared" si="1"/>
        <v>C12LP_EUR.PriceCalc</v>
      </c>
      <c r="F16" s="99" t="s">
        <v>889</v>
      </c>
      <c r="G16" s="5" t="s">
        <v>403</v>
      </c>
      <c r="H16" s="5" t="s">
        <v>452</v>
      </c>
      <c r="I16" s="5" t="s">
        <v>545</v>
      </c>
      <c r="K16" s="5" t="s">
        <v>328</v>
      </c>
    </row>
    <row r="17" spans="1:11">
      <c r="A17" s="5" t="s">
        <v>404</v>
      </c>
      <c r="B17" s="5" t="s">
        <v>404</v>
      </c>
      <c r="C17" t="s">
        <v>643</v>
      </c>
      <c r="D17" t="str">
        <f t="shared" si="0"/>
        <v>C12LP_CTKWH.C12VARIANT</v>
      </c>
      <c r="E17" t="str">
        <f t="shared" si="1"/>
        <v>C12LP_CTKWH.PriceCalc</v>
      </c>
      <c r="F17" s="99" t="s">
        <v>890</v>
      </c>
      <c r="G17" s="5" t="s">
        <v>404</v>
      </c>
      <c r="H17" s="5" t="s">
        <v>453</v>
      </c>
      <c r="I17" s="5" t="s">
        <v>545</v>
      </c>
      <c r="K17" s="5" t="s">
        <v>328</v>
      </c>
    </row>
    <row r="18" spans="1:11">
      <c r="A18" s="5" t="s">
        <v>405</v>
      </c>
      <c r="B18" s="5" t="s">
        <v>405</v>
      </c>
      <c r="C18" t="s">
        <v>644</v>
      </c>
      <c r="D18" t="str">
        <f t="shared" si="0"/>
        <v>C12STROMST_EUR.C12VARIANT</v>
      </c>
      <c r="E18" t="str">
        <f t="shared" si="1"/>
        <v>C12STROMST_EUR.PriceCalc</v>
      </c>
      <c r="F18" s="99" t="s">
        <v>891</v>
      </c>
      <c r="G18" s="5" t="s">
        <v>405</v>
      </c>
      <c r="H18" s="5" t="s">
        <v>454</v>
      </c>
      <c r="I18" s="5" t="s">
        <v>545</v>
      </c>
      <c r="K18" s="5" t="s">
        <v>328</v>
      </c>
    </row>
    <row r="19" spans="1:11">
      <c r="A19" s="5" t="s">
        <v>406</v>
      </c>
      <c r="B19" s="5" t="s">
        <v>406</v>
      </c>
      <c r="C19" t="s">
        <v>644</v>
      </c>
      <c r="D19" t="str">
        <f t="shared" si="0"/>
        <v>C12STROMST_CTKW.C12VARIANT</v>
      </c>
      <c r="E19" t="str">
        <f t="shared" si="1"/>
        <v>C12STROMST_CTKW.PriceCalc</v>
      </c>
      <c r="F19" s="99" t="s">
        <v>892</v>
      </c>
      <c r="G19" s="5" t="s">
        <v>406</v>
      </c>
      <c r="H19" s="5" t="s">
        <v>455</v>
      </c>
      <c r="I19" s="5" t="s">
        <v>545</v>
      </c>
      <c r="K19" s="5" t="s">
        <v>328</v>
      </c>
    </row>
    <row r="20" spans="1:11">
      <c r="A20" s="5" t="s">
        <v>407</v>
      </c>
      <c r="B20" s="5" t="s">
        <v>407</v>
      </c>
      <c r="C20" t="s">
        <v>645</v>
      </c>
      <c r="D20" t="str">
        <f t="shared" si="0"/>
        <v>C12P19_EUR.C12VARIANT</v>
      </c>
      <c r="E20" t="str">
        <f t="shared" si="1"/>
        <v>C12P19_EUR.PriceCalc</v>
      </c>
      <c r="F20" s="99" t="s">
        <v>893</v>
      </c>
      <c r="G20" s="5" t="s">
        <v>407</v>
      </c>
      <c r="H20" s="5" t="s">
        <v>456</v>
      </c>
      <c r="I20" s="5" t="s">
        <v>545</v>
      </c>
      <c r="K20" s="5" t="s">
        <v>328</v>
      </c>
    </row>
    <row r="21" spans="1:11">
      <c r="A21" s="5" t="s">
        <v>408</v>
      </c>
      <c r="B21" s="5" t="s">
        <v>408</v>
      </c>
      <c r="C21" t="s">
        <v>645</v>
      </c>
      <c r="D21" t="str">
        <f t="shared" si="0"/>
        <v>C12P19_CTKWH.C12VARIANT</v>
      </c>
      <c r="E21" t="str">
        <f t="shared" si="1"/>
        <v>C12P19_CTKWH.PriceCalc</v>
      </c>
      <c r="F21" s="99" t="s">
        <v>894</v>
      </c>
      <c r="G21" s="5" t="s">
        <v>408</v>
      </c>
      <c r="H21" s="5" t="s">
        <v>457</v>
      </c>
      <c r="I21" s="5" t="s">
        <v>545</v>
      </c>
      <c r="K21" s="5" t="s">
        <v>328</v>
      </c>
    </row>
    <row r="22" spans="1:11">
      <c r="A22" s="5" t="s">
        <v>409</v>
      </c>
      <c r="B22" s="5" t="s">
        <v>409</v>
      </c>
      <c r="C22" t="s">
        <v>646</v>
      </c>
      <c r="D22" t="str">
        <f t="shared" si="0"/>
        <v>C12EEG_EUR.C12VARIANT</v>
      </c>
      <c r="E22" t="str">
        <f t="shared" si="1"/>
        <v>C12EEG_EUR.PriceCalc</v>
      </c>
      <c r="F22" s="99" t="s">
        <v>895</v>
      </c>
      <c r="G22" s="5" t="s">
        <v>409</v>
      </c>
      <c r="H22" s="5" t="s">
        <v>458</v>
      </c>
      <c r="I22" s="5" t="s">
        <v>545</v>
      </c>
      <c r="K22" s="5" t="s">
        <v>328</v>
      </c>
    </row>
    <row r="23" spans="1:11">
      <c r="A23" s="5" t="s">
        <v>410</v>
      </c>
      <c r="B23" s="5" t="s">
        <v>410</v>
      </c>
      <c r="C23" t="s">
        <v>646</v>
      </c>
      <c r="D23" t="str">
        <f t="shared" si="0"/>
        <v>C12EEG_CTKWH.C12VARIANT</v>
      </c>
      <c r="E23" t="str">
        <f t="shared" si="1"/>
        <v>C12EEG_CTKWH.PriceCalc</v>
      </c>
      <c r="F23" s="99" t="s">
        <v>896</v>
      </c>
      <c r="G23" s="5" t="s">
        <v>410</v>
      </c>
      <c r="H23" s="5" t="s">
        <v>459</v>
      </c>
      <c r="I23" s="5" t="s">
        <v>545</v>
      </c>
      <c r="K23" s="5" t="s">
        <v>328</v>
      </c>
    </row>
    <row r="24" spans="1:11">
      <c r="A24" s="5" t="s">
        <v>411</v>
      </c>
      <c r="B24" s="5" t="s">
        <v>411</v>
      </c>
      <c r="C24" t="s">
        <v>209</v>
      </c>
      <c r="D24" t="str">
        <f t="shared" si="0"/>
        <v>C12GASST_EUR.C12VARIANT</v>
      </c>
      <c r="E24" t="str">
        <f t="shared" si="1"/>
        <v>C12GASST_EUR.PriceCalc</v>
      </c>
      <c r="F24" s="99" t="s">
        <v>897</v>
      </c>
      <c r="G24" s="5" t="s">
        <v>411</v>
      </c>
      <c r="H24" s="5" t="s">
        <v>460</v>
      </c>
      <c r="I24" s="5" t="s">
        <v>545</v>
      </c>
      <c r="K24" s="5" t="s">
        <v>328</v>
      </c>
    </row>
    <row r="25" spans="1:11">
      <c r="A25" s="5" t="s">
        <v>412</v>
      </c>
      <c r="B25" s="5" t="s">
        <v>412</v>
      </c>
      <c r="C25" t="s">
        <v>209</v>
      </c>
      <c r="D25" t="str">
        <f t="shared" si="0"/>
        <v>C12GASST_CTKWH.C12VARIANT</v>
      </c>
      <c r="E25" t="str">
        <f t="shared" si="1"/>
        <v>C12GASST_CTKWH.PriceCalc</v>
      </c>
      <c r="F25" s="99" t="s">
        <v>898</v>
      </c>
      <c r="G25" s="5" t="s">
        <v>412</v>
      </c>
      <c r="H25" s="5" t="s">
        <v>461</v>
      </c>
      <c r="I25" s="5" t="s">
        <v>545</v>
      </c>
      <c r="K25" s="5" t="s">
        <v>328</v>
      </c>
    </row>
    <row r="26" spans="1:11">
      <c r="A26" s="5" t="s">
        <v>413</v>
      </c>
      <c r="B26" s="5" t="s">
        <v>413</v>
      </c>
      <c r="C26" t="s">
        <v>208</v>
      </c>
      <c r="D26" t="str">
        <f t="shared" si="0"/>
        <v>C12BILUML_EUR.C12VARIANT</v>
      </c>
      <c r="E26" t="str">
        <f t="shared" si="1"/>
        <v>C12BILUML_EUR.PriceCalc</v>
      </c>
      <c r="F26" s="99" t="s">
        <v>899</v>
      </c>
      <c r="G26" s="5" t="s">
        <v>413</v>
      </c>
      <c r="H26" s="5" t="s">
        <v>462</v>
      </c>
      <c r="I26" s="5" t="s">
        <v>545</v>
      </c>
      <c r="K26" s="5" t="s">
        <v>328</v>
      </c>
    </row>
    <row r="27" spans="1:11">
      <c r="A27" s="5" t="s">
        <v>414</v>
      </c>
      <c r="B27" s="5" t="s">
        <v>414</v>
      </c>
      <c r="C27" t="s">
        <v>208</v>
      </c>
      <c r="D27" t="str">
        <f t="shared" si="0"/>
        <v>C12BILUML_CTKWH.C12VARIANT</v>
      </c>
      <c r="E27" t="str">
        <f t="shared" si="1"/>
        <v>C12BILUML_CTKWH.PriceCalc</v>
      </c>
      <c r="F27" s="99" t="s">
        <v>900</v>
      </c>
      <c r="G27" s="5" t="s">
        <v>414</v>
      </c>
      <c r="H27" s="5" t="s">
        <v>463</v>
      </c>
      <c r="I27" s="5" t="s">
        <v>545</v>
      </c>
      <c r="K27" s="5" t="s">
        <v>328</v>
      </c>
    </row>
    <row r="28" spans="1:11">
      <c r="A28" s="5" t="s">
        <v>416</v>
      </c>
      <c r="B28" s="5" t="s">
        <v>416</v>
      </c>
      <c r="C28" t="s">
        <v>642</v>
      </c>
      <c r="D28" t="str">
        <f t="shared" si="0"/>
        <v>C12MengeLZ.C12VARIANT</v>
      </c>
      <c r="E28" t="str">
        <f t="shared" si="1"/>
        <v>C12MengeLZ.PriceCalc</v>
      </c>
      <c r="F28" s="99" t="s">
        <v>901</v>
      </c>
      <c r="G28" s="5" t="s">
        <v>416</v>
      </c>
      <c r="H28" s="5" t="s">
        <v>464</v>
      </c>
      <c r="I28" s="5" t="s">
        <v>545</v>
      </c>
      <c r="K28" s="5" t="s">
        <v>328</v>
      </c>
    </row>
    <row r="29" spans="1:11">
      <c r="A29" s="5" t="s">
        <v>417</v>
      </c>
      <c r="B29" s="5" t="s">
        <v>417</v>
      </c>
      <c r="C29" t="s">
        <v>639</v>
      </c>
      <c r="D29" t="str">
        <f t="shared" si="0"/>
        <v>C12MengeLZ_HT.C12VARIANT</v>
      </c>
      <c r="E29" t="str">
        <f t="shared" si="1"/>
        <v>C12MengeLZ_HT.PriceCalc</v>
      </c>
      <c r="F29" s="99" t="s">
        <v>902</v>
      </c>
      <c r="G29" s="5" t="s">
        <v>417</v>
      </c>
      <c r="H29" s="5" t="s">
        <v>465</v>
      </c>
      <c r="I29" s="5" t="s">
        <v>545</v>
      </c>
      <c r="K29" s="5" t="s">
        <v>328</v>
      </c>
    </row>
    <row r="30" spans="1:11">
      <c r="A30" s="5" t="s">
        <v>418</v>
      </c>
      <c r="B30" s="5" t="s">
        <v>418</v>
      </c>
      <c r="C30" t="s">
        <v>640</v>
      </c>
      <c r="D30" t="str">
        <f t="shared" si="0"/>
        <v>C12MengeLZ_NT.C12VARIANT</v>
      </c>
      <c r="E30" t="str">
        <f t="shared" si="1"/>
        <v>C12MengeLZ_NT.PriceCalc</v>
      </c>
      <c r="F30" s="99" t="s">
        <v>903</v>
      </c>
      <c r="G30" s="5" t="s">
        <v>418</v>
      </c>
      <c r="H30" s="5" t="s">
        <v>466</v>
      </c>
      <c r="I30" s="5" t="s">
        <v>545</v>
      </c>
      <c r="K30" s="5" t="s">
        <v>328</v>
      </c>
    </row>
    <row r="31" spans="1:11">
      <c r="A31" s="5" t="s">
        <v>499</v>
      </c>
      <c r="B31" s="5" t="s">
        <v>499</v>
      </c>
      <c r="C31" t="s">
        <v>643</v>
      </c>
      <c r="D31" t="str">
        <f t="shared" si="0"/>
        <v>C12LeistungMax.C12VARIANT</v>
      </c>
      <c r="E31" t="str">
        <f t="shared" si="1"/>
        <v>C12LeistungMax.PriceCalc</v>
      </c>
      <c r="F31" s="99" t="s">
        <v>904</v>
      </c>
      <c r="G31" s="5" t="s">
        <v>499</v>
      </c>
      <c r="H31" s="5" t="s">
        <v>498</v>
      </c>
      <c r="I31" s="5" t="s">
        <v>545</v>
      </c>
      <c r="J31"/>
      <c r="K31" s="5" t="s">
        <v>328</v>
      </c>
    </row>
    <row r="32" spans="1:11">
      <c r="A32" s="5" t="s">
        <v>501</v>
      </c>
      <c r="B32" s="5" t="s">
        <v>501</v>
      </c>
      <c r="C32" t="s">
        <v>647</v>
      </c>
      <c r="D32" t="str">
        <f t="shared" si="0"/>
        <v>UseHour.C12VARIANT</v>
      </c>
      <c r="E32" t="str">
        <f t="shared" si="1"/>
        <v>UseHour.PriceCalc</v>
      </c>
      <c r="F32" s="99" t="s">
        <v>905</v>
      </c>
      <c r="G32" s="5" t="s">
        <v>501</v>
      </c>
      <c r="H32" s="5" t="s">
        <v>500</v>
      </c>
      <c r="I32" s="5" t="s">
        <v>545</v>
      </c>
      <c r="J32"/>
      <c r="K32" s="5" t="s">
        <v>328</v>
      </c>
    </row>
    <row r="33" spans="1:11">
      <c r="A33" s="5" t="s">
        <v>648</v>
      </c>
      <c r="B33" s="5" t="s">
        <v>648</v>
      </c>
      <c r="C33" t="s">
        <v>622</v>
      </c>
      <c r="D33" t="str">
        <f t="shared" si="0"/>
        <v>C12NNE_EUR.C12VARIANT</v>
      </c>
      <c r="E33" t="str">
        <f t="shared" si="1"/>
        <v>C12NNE_EUR.PriceCalc</v>
      </c>
      <c r="F33" s="99" t="s">
        <v>906</v>
      </c>
      <c r="G33" s="5" t="s">
        <v>419</v>
      </c>
      <c r="H33" s="5" t="s">
        <v>467</v>
      </c>
      <c r="I33" s="5" t="s">
        <v>545</v>
      </c>
      <c r="K33" s="5" t="s">
        <v>328</v>
      </c>
    </row>
    <row r="34" spans="1:11">
      <c r="A34" s="5" t="s">
        <v>621</v>
      </c>
      <c r="B34" s="5" t="s">
        <v>621</v>
      </c>
      <c r="C34" t="s">
        <v>622</v>
      </c>
      <c r="D34" t="str">
        <f>CONCATENATE(H34,".C12VARIANT")</f>
        <v>C12NNE_EUR.C12VARIANT</v>
      </c>
      <c r="E34" t="str">
        <f>CONCATENATE(H34,".PriceCalc")</f>
        <v>C12NNE_EUR.PriceCalc</v>
      </c>
      <c r="F34" s="99" t="s">
        <v>906</v>
      </c>
      <c r="G34" s="5" t="s">
        <v>419</v>
      </c>
      <c r="H34" s="5" t="s">
        <v>467</v>
      </c>
      <c r="I34" s="5" t="s">
        <v>545</v>
      </c>
      <c r="K34" s="5" t="s">
        <v>328</v>
      </c>
    </row>
    <row r="35" spans="1:11">
      <c r="A35" s="5" t="s">
        <v>649</v>
      </c>
      <c r="B35" s="5" t="s">
        <v>649</v>
      </c>
      <c r="C35" t="s">
        <v>622</v>
      </c>
      <c r="D35" t="str">
        <f t="shared" si="0"/>
        <v>C12NNE_CTKWH.C12VARIANT</v>
      </c>
      <c r="E35" t="str">
        <f t="shared" si="1"/>
        <v>C12NNE_CTKWH.PriceCalc</v>
      </c>
      <c r="F35" s="99" t="s">
        <v>907</v>
      </c>
      <c r="G35" s="5" t="s">
        <v>420</v>
      </c>
      <c r="H35" s="5" t="s">
        <v>468</v>
      </c>
      <c r="I35" s="5" t="s">
        <v>545</v>
      </c>
      <c r="K35" s="5" t="s">
        <v>328</v>
      </c>
    </row>
    <row r="36" spans="1:11">
      <c r="A36" s="5" t="s">
        <v>623</v>
      </c>
      <c r="B36" s="5" t="s">
        <v>623</v>
      </c>
      <c r="C36" t="s">
        <v>622</v>
      </c>
      <c r="D36" t="str">
        <f>CONCATENATE(H36,".C12VARIANT")</f>
        <v>C12NNE_CTKWH.C12VARIANT</v>
      </c>
      <c r="E36" t="str">
        <f>CONCATENATE(H36,".PriceCalc")</f>
        <v>C12NNE_CTKWH.PriceCalc</v>
      </c>
      <c r="F36" s="99" t="s">
        <v>907</v>
      </c>
      <c r="G36" s="5" t="s">
        <v>420</v>
      </c>
      <c r="H36" s="5" t="s">
        <v>468</v>
      </c>
      <c r="I36" s="5" t="s">
        <v>545</v>
      </c>
      <c r="K36" s="5" t="s">
        <v>328</v>
      </c>
    </row>
    <row r="37" spans="1:11">
      <c r="A37" s="5" t="s">
        <v>650</v>
      </c>
      <c r="B37" s="5" t="s">
        <v>650</v>
      </c>
      <c r="C37" t="s">
        <v>651</v>
      </c>
      <c r="D37" t="str">
        <f t="shared" si="0"/>
        <v>C12NNE_AP_EUR.C12VARIANT</v>
      </c>
      <c r="E37" t="str">
        <f t="shared" si="1"/>
        <v>C12NNE_AP_EUR.PriceCalc</v>
      </c>
      <c r="F37" s="99" t="s">
        <v>908</v>
      </c>
      <c r="G37" s="5" t="s">
        <v>421</v>
      </c>
      <c r="H37" s="5" t="s">
        <v>469</v>
      </c>
      <c r="I37" s="5" t="s">
        <v>545</v>
      </c>
      <c r="K37" s="5" t="s">
        <v>328</v>
      </c>
    </row>
    <row r="38" spans="1:11">
      <c r="A38" s="5" t="s">
        <v>624</v>
      </c>
      <c r="B38" s="5" t="s">
        <v>624</v>
      </c>
      <c r="C38" t="s">
        <v>211</v>
      </c>
      <c r="D38" t="str">
        <f>CONCATENATE(H38,".C12VARIANT")</f>
        <v>C12NNE_AP_EUR.C12VARIANT</v>
      </c>
      <c r="E38" t="str">
        <f>CONCATENATE(H38,".PriceCalc")</f>
        <v>C12NNE_AP_EUR.PriceCalc</v>
      </c>
      <c r="F38" s="99" t="s">
        <v>908</v>
      </c>
      <c r="G38" s="5" t="s">
        <v>421</v>
      </c>
      <c r="H38" s="5" t="s">
        <v>469</v>
      </c>
      <c r="I38" s="5" t="s">
        <v>545</v>
      </c>
      <c r="K38" s="5" t="s">
        <v>328</v>
      </c>
    </row>
    <row r="39" spans="1:11">
      <c r="A39" s="5" t="s">
        <v>652</v>
      </c>
      <c r="B39" s="5" t="s">
        <v>652</v>
      </c>
      <c r="C39" t="s">
        <v>651</v>
      </c>
      <c r="D39" t="str">
        <f t="shared" si="0"/>
        <v>C12NNE_AP_CTKWH.C12VARIANT</v>
      </c>
      <c r="E39" t="str">
        <f t="shared" si="1"/>
        <v>C12NNE_AP_CTKWH.PriceCalc</v>
      </c>
      <c r="F39" s="99" t="s">
        <v>909</v>
      </c>
      <c r="G39" s="5" t="s">
        <v>422</v>
      </c>
      <c r="H39" s="5" t="s">
        <v>470</v>
      </c>
      <c r="I39" s="5" t="s">
        <v>545</v>
      </c>
      <c r="K39" s="5" t="s">
        <v>328</v>
      </c>
    </row>
    <row r="40" spans="1:11">
      <c r="A40" s="5" t="s">
        <v>625</v>
      </c>
      <c r="B40" s="5" t="s">
        <v>625</v>
      </c>
      <c r="C40" t="s">
        <v>211</v>
      </c>
      <c r="D40" t="str">
        <f>CONCATENATE(H40,".C12VARIANT")</f>
        <v>C12NNE_AP_CTKWH.C12VARIANT</v>
      </c>
      <c r="E40" t="str">
        <f>CONCATENATE(H40,".PriceCalc")</f>
        <v>C12NNE_AP_CTKWH.PriceCalc</v>
      </c>
      <c r="F40" s="99" t="s">
        <v>909</v>
      </c>
      <c r="G40" s="5" t="s">
        <v>422</v>
      </c>
      <c r="H40" s="5" t="s">
        <v>470</v>
      </c>
      <c r="I40" s="5" t="s">
        <v>545</v>
      </c>
      <c r="K40" s="5" t="s">
        <v>328</v>
      </c>
    </row>
    <row r="41" spans="1:11">
      <c r="A41" s="5" t="s">
        <v>653</v>
      </c>
      <c r="B41" s="5" t="s">
        <v>653</v>
      </c>
      <c r="C41" t="s">
        <v>654</v>
      </c>
      <c r="D41" t="str">
        <f t="shared" si="0"/>
        <v>C12NNE_GP_EUR.C12VARIANT</v>
      </c>
      <c r="E41" t="str">
        <f t="shared" si="1"/>
        <v>C12NNE_GP_EUR.PriceCalc</v>
      </c>
      <c r="F41" s="99" t="s">
        <v>910</v>
      </c>
      <c r="G41" s="5" t="s">
        <v>423</v>
      </c>
      <c r="H41" s="5" t="s">
        <v>471</v>
      </c>
      <c r="I41" s="5" t="s">
        <v>545</v>
      </c>
      <c r="K41" s="5" t="s">
        <v>328</v>
      </c>
    </row>
    <row r="42" spans="1:11">
      <c r="A42" s="5" t="s">
        <v>626</v>
      </c>
      <c r="B42" s="5" t="s">
        <v>626</v>
      </c>
      <c r="C42" t="s">
        <v>210</v>
      </c>
      <c r="D42" t="str">
        <f>CONCATENATE(H42,".C12VARIANT")</f>
        <v>C12NNE_GP_EUR.C12VARIANT</v>
      </c>
      <c r="E42" t="str">
        <f>CONCATENATE(H42,".PriceCalc")</f>
        <v>C12NNE_GP_EUR.PriceCalc</v>
      </c>
      <c r="F42" s="99" t="s">
        <v>910</v>
      </c>
      <c r="G42" s="5" t="s">
        <v>423</v>
      </c>
      <c r="H42" s="5" t="s">
        <v>471</v>
      </c>
      <c r="I42" s="5" t="s">
        <v>545</v>
      </c>
      <c r="K42" s="5" t="s">
        <v>328</v>
      </c>
    </row>
    <row r="43" spans="1:11">
      <c r="A43" s="5" t="s">
        <v>655</v>
      </c>
      <c r="B43" s="5" t="s">
        <v>655</v>
      </c>
      <c r="C43" t="s">
        <v>654</v>
      </c>
      <c r="D43" t="str">
        <f t="shared" si="0"/>
        <v>C12NNE_GP_CTKWH.C12VARIANT</v>
      </c>
      <c r="E43" t="str">
        <f t="shared" si="1"/>
        <v>C12NNE_GP_CTKWH.PriceCalc</v>
      </c>
      <c r="F43" s="99" t="s">
        <v>911</v>
      </c>
      <c r="G43" s="5" t="s">
        <v>424</v>
      </c>
      <c r="H43" s="5" t="s">
        <v>472</v>
      </c>
      <c r="I43" s="5" t="s">
        <v>545</v>
      </c>
      <c r="K43" s="5" t="s">
        <v>328</v>
      </c>
    </row>
    <row r="44" spans="1:11">
      <c r="A44" s="5" t="s">
        <v>627</v>
      </c>
      <c r="B44" s="5" t="s">
        <v>627</v>
      </c>
      <c r="C44" t="s">
        <v>210</v>
      </c>
      <c r="D44" t="str">
        <f>CONCATENATE(H44,".C12VARIANT")</f>
        <v>C12NNE_GP_CTKWH.C12VARIANT</v>
      </c>
      <c r="E44" t="str">
        <f>CONCATENATE(H44,".PriceCalc")</f>
        <v>C12NNE_GP_CTKWH.PriceCalc</v>
      </c>
      <c r="F44" s="99" t="s">
        <v>911</v>
      </c>
      <c r="G44" s="5" t="s">
        <v>424</v>
      </c>
      <c r="H44" s="5" t="s">
        <v>472</v>
      </c>
      <c r="I44" s="5" t="s">
        <v>545</v>
      </c>
      <c r="K44" s="5" t="s">
        <v>328</v>
      </c>
    </row>
    <row r="45" spans="1:11">
      <c r="A45" s="5" t="s">
        <v>656</v>
      </c>
      <c r="B45" s="5" t="s">
        <v>656</v>
      </c>
      <c r="C45" t="s">
        <v>657</v>
      </c>
      <c r="D45" t="str">
        <f t="shared" si="0"/>
        <v>C12NNE_LP_EUR.C12VARIANT</v>
      </c>
      <c r="E45" t="str">
        <f t="shared" si="1"/>
        <v>C12NNE_LP_EUR.PriceCalc</v>
      </c>
      <c r="F45" s="99" t="s">
        <v>912</v>
      </c>
      <c r="G45" s="5" t="s">
        <v>425</v>
      </c>
      <c r="H45" s="5" t="s">
        <v>473</v>
      </c>
      <c r="I45" s="5" t="s">
        <v>545</v>
      </c>
      <c r="K45" s="5" t="s">
        <v>328</v>
      </c>
    </row>
    <row r="46" spans="1:11">
      <c r="A46" s="5" t="s">
        <v>628</v>
      </c>
      <c r="B46" s="5" t="s">
        <v>628</v>
      </c>
      <c r="C46" t="s">
        <v>629</v>
      </c>
      <c r="D46" t="str">
        <f>CONCATENATE(H46,".C12VARIANT")</f>
        <v>C12NNE_LP_EUR.C12VARIANT</v>
      </c>
      <c r="E46" t="str">
        <f>CONCATENATE(H46,".PriceCalc")</f>
        <v>C12NNE_LP_EUR.PriceCalc</v>
      </c>
      <c r="F46" s="99" t="s">
        <v>912</v>
      </c>
      <c r="G46" s="5" t="s">
        <v>425</v>
      </c>
      <c r="H46" s="5" t="s">
        <v>473</v>
      </c>
      <c r="I46" s="5" t="s">
        <v>545</v>
      </c>
      <c r="K46" s="5" t="s">
        <v>328</v>
      </c>
    </row>
    <row r="47" spans="1:11">
      <c r="A47" s="5" t="s">
        <v>658</v>
      </c>
      <c r="B47" s="5" t="s">
        <v>658</v>
      </c>
      <c r="C47" t="s">
        <v>657</v>
      </c>
      <c r="D47" t="str">
        <f t="shared" si="0"/>
        <v>C12NNE_LP_KW.C12VARIANT</v>
      </c>
      <c r="E47" t="str">
        <f t="shared" si="1"/>
        <v>C12NNE_LP_KW.PriceCalc</v>
      </c>
      <c r="F47" s="99" t="s">
        <v>913</v>
      </c>
      <c r="G47" s="5" t="s">
        <v>426</v>
      </c>
      <c r="H47" s="5" t="s">
        <v>474</v>
      </c>
      <c r="I47" s="5" t="s">
        <v>545</v>
      </c>
      <c r="K47" s="5" t="s">
        <v>328</v>
      </c>
    </row>
    <row r="48" spans="1:11">
      <c r="A48" s="5" t="s">
        <v>630</v>
      </c>
      <c r="B48" s="5" t="s">
        <v>630</v>
      </c>
      <c r="C48" t="s">
        <v>629</v>
      </c>
      <c r="D48" t="str">
        <f>CONCATENATE(H48,".C12VARIANT")</f>
        <v>C12NNE_LP_KW.C12VARIANT</v>
      </c>
      <c r="E48" t="str">
        <f>CONCATENATE(H48,".PriceCalc")</f>
        <v>C12NNE_LP_KW.PriceCalc</v>
      </c>
      <c r="F48" s="99" t="s">
        <v>913</v>
      </c>
      <c r="G48" s="5" t="s">
        <v>426</v>
      </c>
      <c r="H48" s="5" t="s">
        <v>474</v>
      </c>
      <c r="I48" s="5" t="s">
        <v>545</v>
      </c>
      <c r="K48" s="5" t="s">
        <v>328</v>
      </c>
    </row>
    <row r="49" spans="1:11">
      <c r="A49" s="5" t="s">
        <v>659</v>
      </c>
      <c r="B49" s="5" t="s">
        <v>659</v>
      </c>
      <c r="C49" t="s">
        <v>660</v>
      </c>
      <c r="D49" t="str">
        <f t="shared" si="0"/>
        <v>C12NNE_ABR_EUR.C12VARIANT</v>
      </c>
      <c r="E49" t="str">
        <f t="shared" si="1"/>
        <v>C12NNE_ABR_EUR.PriceCalc</v>
      </c>
      <c r="F49" s="99" t="s">
        <v>914</v>
      </c>
      <c r="G49" s="5" t="s">
        <v>427</v>
      </c>
      <c r="H49" s="5" t="s">
        <v>475</v>
      </c>
      <c r="I49" s="5" t="s">
        <v>545</v>
      </c>
      <c r="K49" s="5" t="s">
        <v>328</v>
      </c>
    </row>
    <row r="50" spans="1:11">
      <c r="A50" s="5" t="s">
        <v>633</v>
      </c>
      <c r="B50" s="5" t="s">
        <v>427</v>
      </c>
      <c r="C50" t="s">
        <v>214</v>
      </c>
      <c r="D50" t="str">
        <f>CONCATENATE(H50,".C12VARIANT")</f>
        <v>C12NNE_ABR_EUR.C12VARIANT</v>
      </c>
      <c r="E50" t="str">
        <f>CONCATENATE(H50,".PriceCalc")</f>
        <v>C12NNE_ABR_EUR.PriceCalc</v>
      </c>
      <c r="F50" s="99" t="s">
        <v>914</v>
      </c>
      <c r="G50" s="5" t="s">
        <v>427</v>
      </c>
      <c r="H50" s="5" t="s">
        <v>475</v>
      </c>
      <c r="I50" s="5" t="s">
        <v>545</v>
      </c>
      <c r="K50" s="5" t="s">
        <v>328</v>
      </c>
    </row>
    <row r="51" spans="1:11">
      <c r="A51" s="5" t="s">
        <v>661</v>
      </c>
      <c r="B51" s="5" t="s">
        <v>661</v>
      </c>
      <c r="C51" t="s">
        <v>660</v>
      </c>
      <c r="D51" t="str">
        <f t="shared" si="0"/>
        <v>C12NNE_ABRCTKWH.C12VARIANT</v>
      </c>
      <c r="E51" t="str">
        <f t="shared" si="1"/>
        <v>C12NNE_ABRCTKWH.PriceCalc</v>
      </c>
      <c r="F51" s="99" t="s">
        <v>915</v>
      </c>
      <c r="G51" s="5" t="s">
        <v>428</v>
      </c>
      <c r="H51" s="5" t="s">
        <v>476</v>
      </c>
      <c r="I51" s="5" t="s">
        <v>545</v>
      </c>
      <c r="K51" s="5" t="s">
        <v>328</v>
      </c>
    </row>
    <row r="52" spans="1:11">
      <c r="A52" s="5" t="s">
        <v>634</v>
      </c>
      <c r="B52" s="5" t="s">
        <v>428</v>
      </c>
      <c r="C52" t="s">
        <v>214</v>
      </c>
      <c r="D52" t="str">
        <f>CONCATENATE(H52,".C12VARIANT")</f>
        <v>C12NNE_ABRCTKWH.C12VARIANT</v>
      </c>
      <c r="E52" t="str">
        <f>CONCATENATE(H52,".PriceCalc")</f>
        <v>C12NNE_ABRCTKWH.PriceCalc</v>
      </c>
      <c r="F52" s="99" t="s">
        <v>915</v>
      </c>
      <c r="G52" s="5" t="s">
        <v>428</v>
      </c>
      <c r="H52" s="5" t="s">
        <v>476</v>
      </c>
      <c r="I52" s="5" t="s">
        <v>545</v>
      </c>
      <c r="K52" s="5" t="s">
        <v>328</v>
      </c>
    </row>
    <row r="53" spans="1:11">
      <c r="A53" s="5" t="s">
        <v>662</v>
      </c>
      <c r="B53" s="5" t="s">
        <v>662</v>
      </c>
      <c r="C53" t="s">
        <v>663</v>
      </c>
      <c r="D53" t="str">
        <f t="shared" si="0"/>
        <v>C12NNE_MESS_EUR.C12VARIANT</v>
      </c>
      <c r="E53" t="str">
        <f t="shared" si="1"/>
        <v>C12NNE_MESS_EUR.PriceCalc</v>
      </c>
      <c r="F53" s="99" t="s">
        <v>916</v>
      </c>
      <c r="G53" s="5" t="s">
        <v>429</v>
      </c>
      <c r="H53" s="5" t="s">
        <v>477</v>
      </c>
      <c r="I53" s="5" t="s">
        <v>545</v>
      </c>
      <c r="K53" s="5" t="s">
        <v>328</v>
      </c>
    </row>
    <row r="54" spans="1:11">
      <c r="A54" s="5" t="s">
        <v>635</v>
      </c>
      <c r="B54" s="5" t="s">
        <v>429</v>
      </c>
      <c r="C54" t="s">
        <v>213</v>
      </c>
      <c r="D54" t="str">
        <f>CONCATENATE(H54,".C12VARIANT")</f>
        <v>C12NNE_MESS_EUR.C12VARIANT</v>
      </c>
      <c r="E54" t="str">
        <f>CONCATENATE(H54,".PriceCalc")</f>
        <v>C12NNE_MESS_EUR.PriceCalc</v>
      </c>
      <c r="F54" s="99" t="s">
        <v>916</v>
      </c>
      <c r="G54" s="5" t="s">
        <v>429</v>
      </c>
      <c r="H54" s="5" t="s">
        <v>477</v>
      </c>
      <c r="I54" s="5" t="s">
        <v>545</v>
      </c>
      <c r="K54" s="5" t="s">
        <v>328</v>
      </c>
    </row>
    <row r="55" spans="1:11">
      <c r="A55" s="5" t="s">
        <v>664</v>
      </c>
      <c r="B55" s="5" t="s">
        <v>664</v>
      </c>
      <c r="C55" t="s">
        <v>663</v>
      </c>
      <c r="D55" t="str">
        <f t="shared" si="0"/>
        <v>C12NNEMESSCTKWH.C12VARIANT</v>
      </c>
      <c r="E55" t="str">
        <f t="shared" si="1"/>
        <v>C12NNEMESSCTKWH.PriceCalc</v>
      </c>
      <c r="F55" s="99" t="s">
        <v>917</v>
      </c>
      <c r="G55" s="5" t="s">
        <v>430</v>
      </c>
      <c r="H55" s="5" t="s">
        <v>490</v>
      </c>
      <c r="I55" s="5" t="s">
        <v>545</v>
      </c>
      <c r="K55" s="5" t="s">
        <v>328</v>
      </c>
    </row>
    <row r="56" spans="1:11">
      <c r="A56" s="5" t="s">
        <v>636</v>
      </c>
      <c r="B56" s="5" t="s">
        <v>430</v>
      </c>
      <c r="C56" t="s">
        <v>213</v>
      </c>
      <c r="D56" t="str">
        <f>CONCATENATE(H56,".C12VARIANT")</f>
        <v>C12NNEMESSCTKWH.C12VARIANT</v>
      </c>
      <c r="E56" t="str">
        <f>CONCATENATE(H56,".PriceCalc")</f>
        <v>C12NNEMESSCTKWH.PriceCalc</v>
      </c>
      <c r="F56" s="99" t="s">
        <v>917</v>
      </c>
      <c r="G56" s="5" t="s">
        <v>430</v>
      </c>
      <c r="H56" s="5" t="s">
        <v>490</v>
      </c>
      <c r="I56" s="5" t="s">
        <v>545</v>
      </c>
      <c r="K56" s="5" t="s">
        <v>328</v>
      </c>
    </row>
    <row r="57" spans="1:11">
      <c r="A57" s="5" t="s">
        <v>431</v>
      </c>
      <c r="B57" s="5" t="s">
        <v>431</v>
      </c>
      <c r="C57" t="s">
        <v>665</v>
      </c>
      <c r="D57" t="str">
        <f t="shared" si="0"/>
        <v>C12KA_EUR.C12VARIANT</v>
      </c>
      <c r="E57" t="str">
        <f t="shared" si="1"/>
        <v>C12KA_EUR.PriceCalc</v>
      </c>
      <c r="F57" s="99" t="s">
        <v>918</v>
      </c>
      <c r="G57" s="5" t="s">
        <v>431</v>
      </c>
      <c r="H57" s="5" t="s">
        <v>478</v>
      </c>
      <c r="I57" s="5" t="s">
        <v>545</v>
      </c>
      <c r="K57" s="5" t="s">
        <v>328</v>
      </c>
    </row>
    <row r="58" spans="1:11">
      <c r="A58" s="5" t="s">
        <v>432</v>
      </c>
      <c r="B58" s="5" t="s">
        <v>432</v>
      </c>
      <c r="C58" t="s">
        <v>665</v>
      </c>
      <c r="D58" t="str">
        <f t="shared" si="0"/>
        <v>C12KA_CTKWH.C12VARIANT</v>
      </c>
      <c r="E58" t="str">
        <f t="shared" si="1"/>
        <v>C12KA_CTKWH.PriceCalc</v>
      </c>
      <c r="F58" s="99" t="s">
        <v>919</v>
      </c>
      <c r="G58" s="5" t="s">
        <v>432</v>
      </c>
      <c r="H58" s="5" t="s">
        <v>479</v>
      </c>
      <c r="I58" s="5" t="s">
        <v>545</v>
      </c>
      <c r="K58" s="5" t="s">
        <v>328</v>
      </c>
    </row>
    <row r="59" spans="1:11">
      <c r="A59" s="5" t="s">
        <v>433</v>
      </c>
      <c r="B59" s="5" t="s">
        <v>433</v>
      </c>
      <c r="C59" t="s">
        <v>666</v>
      </c>
      <c r="D59" t="str">
        <f t="shared" si="0"/>
        <v>C12KWK_EUR.C12VARIANT</v>
      </c>
      <c r="E59" t="str">
        <f t="shared" si="1"/>
        <v>C12KWK_EUR.PriceCalc</v>
      </c>
      <c r="F59" s="99" t="s">
        <v>920</v>
      </c>
      <c r="G59" s="5" t="s">
        <v>433</v>
      </c>
      <c r="H59" s="5" t="s">
        <v>480</v>
      </c>
      <c r="I59" s="5" t="s">
        <v>545</v>
      </c>
      <c r="K59" s="5" t="s">
        <v>328</v>
      </c>
    </row>
    <row r="60" spans="1:11">
      <c r="A60" s="5" t="s">
        <v>434</v>
      </c>
      <c r="B60" s="5" t="s">
        <v>434</v>
      </c>
      <c r="C60" t="s">
        <v>666</v>
      </c>
      <c r="D60" t="str">
        <f t="shared" si="0"/>
        <v>C12KWK_CTKWH.C12VARIANT</v>
      </c>
      <c r="E60" t="str">
        <f t="shared" si="1"/>
        <v>C12KWK_CTKWH.PriceCalc</v>
      </c>
      <c r="F60" s="99" t="s">
        <v>921</v>
      </c>
      <c r="G60" s="5" t="s">
        <v>434</v>
      </c>
      <c r="H60" s="5" t="s">
        <v>481</v>
      </c>
      <c r="I60" s="5" t="s">
        <v>545</v>
      </c>
      <c r="K60" s="5" t="s">
        <v>328</v>
      </c>
    </row>
    <row r="61" spans="1:11">
      <c r="A61" s="5" t="s">
        <v>435</v>
      </c>
      <c r="B61" s="5" t="s">
        <v>435</v>
      </c>
      <c r="C61" t="s">
        <v>667</v>
      </c>
      <c r="D61" t="str">
        <f t="shared" si="0"/>
        <v>C12OFFSH_EUR.C12VARIANT</v>
      </c>
      <c r="E61" t="str">
        <f t="shared" si="1"/>
        <v>C12OFFSH_EUR.PriceCalc</v>
      </c>
      <c r="F61" s="99" t="s">
        <v>922</v>
      </c>
      <c r="G61" s="5" t="s">
        <v>435</v>
      </c>
      <c r="H61" s="5" t="s">
        <v>482</v>
      </c>
      <c r="I61" s="5" t="s">
        <v>545</v>
      </c>
      <c r="K61" s="5" t="s">
        <v>328</v>
      </c>
    </row>
    <row r="62" spans="1:11">
      <c r="A62" s="5" t="s">
        <v>436</v>
      </c>
      <c r="B62" s="5" t="s">
        <v>436</v>
      </c>
      <c r="C62" t="s">
        <v>667</v>
      </c>
      <c r="D62" t="str">
        <f t="shared" si="0"/>
        <v>C12OFFSH_CTKWH.C12VARIANT</v>
      </c>
      <c r="E62" t="str">
        <f t="shared" si="1"/>
        <v>C12OFFSH_CTKWH.PriceCalc</v>
      </c>
      <c r="F62" s="99" t="s">
        <v>923</v>
      </c>
      <c r="G62" s="5" t="s">
        <v>436</v>
      </c>
      <c r="H62" s="5" t="s">
        <v>483</v>
      </c>
      <c r="I62" s="5" t="s">
        <v>545</v>
      </c>
      <c r="K62" s="5" t="s">
        <v>328</v>
      </c>
    </row>
    <row r="63" spans="1:11">
      <c r="A63" s="5" t="s">
        <v>437</v>
      </c>
      <c r="B63" s="5" t="s">
        <v>437</v>
      </c>
      <c r="C63" t="s">
        <v>668</v>
      </c>
      <c r="D63" t="str">
        <f t="shared" si="0"/>
        <v>C12ABSCHLA_EUR.C12VARIANT</v>
      </c>
      <c r="E63" t="str">
        <f t="shared" si="1"/>
        <v>C12ABSCHLA_EUR.PriceCalc</v>
      </c>
      <c r="F63" s="99" t="s">
        <v>924</v>
      </c>
      <c r="G63" s="5" t="s">
        <v>437</v>
      </c>
      <c r="H63" s="5" t="s">
        <v>484</v>
      </c>
      <c r="I63" s="5" t="s">
        <v>545</v>
      </c>
      <c r="K63" s="5" t="s">
        <v>328</v>
      </c>
    </row>
    <row r="64" spans="1:11">
      <c r="A64" s="5" t="s">
        <v>438</v>
      </c>
      <c r="B64" s="5" t="s">
        <v>438</v>
      </c>
      <c r="C64" t="s">
        <v>668</v>
      </c>
      <c r="D64" t="str">
        <f t="shared" si="0"/>
        <v>C12ABSCHLACTKWH.C12VARIANT</v>
      </c>
      <c r="E64" t="str">
        <f t="shared" si="1"/>
        <v>C12ABSCHLACTKWH.PriceCalc</v>
      </c>
      <c r="F64" s="99" t="s">
        <v>925</v>
      </c>
      <c r="G64" s="5" t="s">
        <v>438</v>
      </c>
      <c r="H64" s="5" t="s">
        <v>489</v>
      </c>
      <c r="I64" s="5" t="s">
        <v>545</v>
      </c>
      <c r="K64" s="5" t="s">
        <v>328</v>
      </c>
    </row>
    <row r="65" spans="1:11">
      <c r="A65" s="5" t="s">
        <v>669</v>
      </c>
      <c r="B65" s="5" t="s">
        <v>669</v>
      </c>
      <c r="C65" t="s">
        <v>620</v>
      </c>
      <c r="D65" t="str">
        <f t="shared" si="0"/>
        <v>C12NNE_MSB_EUR.C12VARIANT</v>
      </c>
      <c r="E65" t="str">
        <f t="shared" si="1"/>
        <v>C12NNE_MSB_EUR.PriceCalc</v>
      </c>
      <c r="F65" s="99" t="s">
        <v>926</v>
      </c>
      <c r="G65" s="5" t="s">
        <v>439</v>
      </c>
      <c r="H65" s="5" t="s">
        <v>485</v>
      </c>
      <c r="I65" s="5" t="s">
        <v>545</v>
      </c>
      <c r="K65" s="5" t="s">
        <v>328</v>
      </c>
    </row>
    <row r="66" spans="1:11">
      <c r="A66" s="5" t="s">
        <v>637</v>
      </c>
      <c r="B66" s="5" t="s">
        <v>439</v>
      </c>
      <c r="C66" t="s">
        <v>212</v>
      </c>
      <c r="D66" t="str">
        <f>CONCATENATE(H66,".C12VARIANT")</f>
        <v>C12NNE_MSB_EUR.C12VARIANT</v>
      </c>
      <c r="E66" t="str">
        <f>CONCATENATE(H66,".PriceCalc")</f>
        <v>C12NNE_MSB_EUR.PriceCalc</v>
      </c>
      <c r="F66" s="99" t="s">
        <v>926</v>
      </c>
      <c r="G66" s="5" t="s">
        <v>439</v>
      </c>
      <c r="H66" s="5" t="s">
        <v>485</v>
      </c>
      <c r="I66" s="5" t="s">
        <v>545</v>
      </c>
      <c r="K66" s="5" t="s">
        <v>328</v>
      </c>
    </row>
    <row r="67" spans="1:11">
      <c r="A67" s="5" t="s">
        <v>619</v>
      </c>
      <c r="B67" s="5" t="s">
        <v>619</v>
      </c>
      <c r="C67" t="s">
        <v>620</v>
      </c>
      <c r="D67" t="str">
        <f>CONCATENATE(H67,".C12VARIANT")</f>
        <v>C12NNE_MSBCTKWH.C12VARIANT</v>
      </c>
      <c r="E67" t="str">
        <f t="shared" si="1"/>
        <v>C12NNE_MSBCTKWH.PriceCalc</v>
      </c>
      <c r="F67" s="99"/>
      <c r="G67" s="5" t="s">
        <v>722</v>
      </c>
      <c r="H67" t="s">
        <v>723</v>
      </c>
      <c r="I67" s="5" t="s">
        <v>545</v>
      </c>
      <c r="K67" s="5" t="s">
        <v>328</v>
      </c>
    </row>
    <row r="68" spans="1:11">
      <c r="A68" s="5" t="s">
        <v>638</v>
      </c>
      <c r="B68" s="5" t="s">
        <v>638</v>
      </c>
      <c r="C68" t="s">
        <v>212</v>
      </c>
      <c r="D68" t="str">
        <f>CONCATENATE(H68,".C12VARIANT")</f>
        <v>C12NNE_MSBCTKWH.C12VARIANT</v>
      </c>
      <c r="E68" t="str">
        <f>CONCATENATE(H68,".PriceCalc")</f>
        <v>C12NNE_MSBCTKWH.PriceCalc</v>
      </c>
      <c r="F68" s="99"/>
      <c r="G68" s="5" t="s">
        <v>722</v>
      </c>
      <c r="H68" t="s">
        <v>723</v>
      </c>
      <c r="I68" s="5" t="s">
        <v>545</v>
      </c>
      <c r="K68" s="5" t="s">
        <v>328</v>
      </c>
    </row>
    <row r="69" spans="1:11">
      <c r="A69" s="5" t="s">
        <v>631</v>
      </c>
      <c r="B69" s="5" t="s">
        <v>631</v>
      </c>
      <c r="C69" t="s">
        <v>215</v>
      </c>
      <c r="D69" t="str">
        <f t="shared" si="0"/>
        <v>C12NNE_GPLP_EUR.C12VARIANT</v>
      </c>
      <c r="E69" t="str">
        <f t="shared" si="1"/>
        <v>C12NNE_GPLP_EUR.PriceCalc</v>
      </c>
      <c r="F69" s="99"/>
      <c r="G69" s="5" t="s">
        <v>631</v>
      </c>
      <c r="H69" t="s">
        <v>724</v>
      </c>
      <c r="I69" s="5" t="s">
        <v>545</v>
      </c>
      <c r="K69" s="5" t="s">
        <v>328</v>
      </c>
    </row>
    <row r="70" spans="1:11">
      <c r="A70" s="5" t="s">
        <v>632</v>
      </c>
      <c r="B70" s="5" t="s">
        <v>632</v>
      </c>
      <c r="C70" t="s">
        <v>215</v>
      </c>
      <c r="D70" t="str">
        <f t="shared" si="0"/>
        <v>C12NNEGPLPCTKWH.C12VARIANT</v>
      </c>
      <c r="E70" t="str">
        <f t="shared" si="1"/>
        <v>C12NNEGPLPCTKWH.PriceCalc</v>
      </c>
      <c r="F70" s="99"/>
      <c r="G70" s="5" t="s">
        <v>632</v>
      </c>
      <c r="H70" t="s">
        <v>725</v>
      </c>
      <c r="I70" s="5" t="s">
        <v>545</v>
      </c>
      <c r="K70" s="5" t="s">
        <v>328</v>
      </c>
    </row>
    <row r="71" spans="1:11">
      <c r="A71" s="5" t="s">
        <v>718</v>
      </c>
      <c r="B71" s="5" t="s">
        <v>717</v>
      </c>
      <c r="C71" t="s">
        <v>716</v>
      </c>
      <c r="D71" t="str">
        <f t="shared" si="0"/>
        <v>C12C02_ST_EUR.C12VARIANT</v>
      </c>
      <c r="E71" t="str">
        <f t="shared" si="1"/>
        <v>C12C02_ST_EUR.PriceCalc</v>
      </c>
      <c r="F71" s="99"/>
      <c r="G71" s="5" t="s">
        <v>718</v>
      </c>
      <c r="H71" t="s">
        <v>726</v>
      </c>
      <c r="I71" s="5" t="s">
        <v>545</v>
      </c>
      <c r="K71" s="5" t="s">
        <v>328</v>
      </c>
    </row>
    <row r="72" spans="1:11">
      <c r="A72" s="5" t="s">
        <v>719</v>
      </c>
      <c r="B72" s="5" t="s">
        <v>720</v>
      </c>
      <c r="C72" t="s">
        <v>716</v>
      </c>
      <c r="D72" t="str">
        <f t="shared" si="0"/>
        <v>C12C02_ST_CTKWH.C12VARIANT</v>
      </c>
      <c r="E72" t="str">
        <f t="shared" si="1"/>
        <v>C12C02_ST_CTKWH.PriceCalc</v>
      </c>
      <c r="F72" s="99"/>
      <c r="G72" s="5" t="s">
        <v>719</v>
      </c>
      <c r="H72" t="s">
        <v>727</v>
      </c>
      <c r="I72" s="5" t="s">
        <v>545</v>
      </c>
      <c r="K72" s="5" t="s">
        <v>328</v>
      </c>
    </row>
    <row r="73" spans="1:11">
      <c r="A73" s="5" t="s">
        <v>502</v>
      </c>
      <c r="B73" s="5" t="s">
        <v>502</v>
      </c>
      <c r="C73" t="s">
        <v>670</v>
      </c>
      <c r="D73" t="str">
        <f t="shared" ref="D73:D77" si="2">CONCATENATE(H73,".C12VARIANT")</f>
        <v>C12MengeBase.C12VARIANT</v>
      </c>
      <c r="E73" t="str">
        <f t="shared" si="1"/>
        <v>C12MengeBase.PriceCalc</v>
      </c>
      <c r="F73" s="99"/>
      <c r="G73" s="5" t="s">
        <v>502</v>
      </c>
      <c r="H73" s="5" t="s">
        <v>507</v>
      </c>
      <c r="I73" s="5" t="s">
        <v>545</v>
      </c>
      <c r="J73"/>
      <c r="K73" s="5" t="s">
        <v>328</v>
      </c>
    </row>
    <row r="74" spans="1:11">
      <c r="A74" s="5" t="s">
        <v>503</v>
      </c>
      <c r="B74" s="5" t="s">
        <v>503</v>
      </c>
      <c r="C74" t="s">
        <v>671</v>
      </c>
      <c r="D74" t="str">
        <f t="shared" si="2"/>
        <v>C12MengePeak.C12VARIANT</v>
      </c>
      <c r="E74" t="str">
        <f t="shared" ref="E74:E77" si="3">CONCATENATE(H74,".PriceCalc")</f>
        <v>C12MengePeak.PriceCalc</v>
      </c>
      <c r="F74" s="99"/>
      <c r="G74" s="5" t="s">
        <v>503</v>
      </c>
      <c r="H74" s="5" t="s">
        <v>508</v>
      </c>
      <c r="I74" s="5" t="s">
        <v>545</v>
      </c>
      <c r="J74"/>
      <c r="K74" s="5" t="s">
        <v>328</v>
      </c>
    </row>
    <row r="75" spans="1:11">
      <c r="A75" s="5" t="s">
        <v>504</v>
      </c>
      <c r="B75" s="5" t="s">
        <v>504</v>
      </c>
      <c r="C75" t="s">
        <v>504</v>
      </c>
      <c r="D75" t="str">
        <f t="shared" si="2"/>
        <v>C12Alpha.C12VARIANT</v>
      </c>
      <c r="E75" t="str">
        <f t="shared" si="3"/>
        <v>C12Alpha.PriceCalc</v>
      </c>
      <c r="F75" s="99"/>
      <c r="G75" s="5" t="s">
        <v>504</v>
      </c>
      <c r="H75" s="5" t="s">
        <v>509</v>
      </c>
      <c r="I75" s="5" t="s">
        <v>545</v>
      </c>
      <c r="J75"/>
      <c r="K75" s="5" t="s">
        <v>328</v>
      </c>
    </row>
    <row r="76" spans="1:11">
      <c r="A76" s="5" t="s">
        <v>505</v>
      </c>
      <c r="B76" s="5" t="s">
        <v>505</v>
      </c>
      <c r="C76" t="s">
        <v>505</v>
      </c>
      <c r="D76" t="str">
        <f t="shared" si="2"/>
        <v>C12Beta.C12VARIANT</v>
      </c>
      <c r="E76" t="str">
        <f t="shared" si="3"/>
        <v>C12Beta.PriceCalc</v>
      </c>
      <c r="F76" s="99"/>
      <c r="G76" s="5" t="s">
        <v>505</v>
      </c>
      <c r="H76" s="5" t="s">
        <v>510</v>
      </c>
      <c r="I76" s="5" t="s">
        <v>545</v>
      </c>
      <c r="J76"/>
      <c r="K76" s="5" t="s">
        <v>328</v>
      </c>
    </row>
    <row r="77" spans="1:11">
      <c r="A77" s="5" t="s">
        <v>506</v>
      </c>
      <c r="B77" s="5" t="s">
        <v>506</v>
      </c>
      <c r="C77" t="s">
        <v>506</v>
      </c>
      <c r="D77" t="str">
        <f t="shared" si="2"/>
        <v>C12Gamma.C12VARIANT</v>
      </c>
      <c r="E77" t="str">
        <f t="shared" si="3"/>
        <v>C12Gamma.PriceCalc</v>
      </c>
      <c r="F77" s="99"/>
      <c r="G77" s="5" t="s">
        <v>506</v>
      </c>
      <c r="H77" s="5" t="s">
        <v>511</v>
      </c>
      <c r="I77" s="5" t="s">
        <v>545</v>
      </c>
      <c r="J77"/>
      <c r="K77" s="5" t="s">
        <v>328</v>
      </c>
    </row>
    <row r="78" spans="1:11">
      <c r="A78" s="5" t="s">
        <v>928</v>
      </c>
      <c r="B78" s="5" t="s">
        <v>928</v>
      </c>
      <c r="C78" s="101" t="s">
        <v>974</v>
      </c>
      <c r="D78" t="s">
        <v>930</v>
      </c>
      <c r="E78" t="s">
        <v>931</v>
      </c>
      <c r="F78" s="103" t="s">
        <v>950</v>
      </c>
      <c r="G78" s="5" t="s">
        <v>954</v>
      </c>
      <c r="J78"/>
    </row>
    <row r="79" spans="1:11">
      <c r="A79" s="5" t="s">
        <v>929</v>
      </c>
      <c r="B79" s="5" t="s">
        <v>929</v>
      </c>
      <c r="C79" s="101" t="s">
        <v>974</v>
      </c>
      <c r="D79" t="s">
        <v>932</v>
      </c>
      <c r="E79" t="s">
        <v>933</v>
      </c>
      <c r="F79" s="103" t="s">
        <v>951</v>
      </c>
      <c r="G79" s="5" t="s">
        <v>955</v>
      </c>
      <c r="J79"/>
    </row>
    <row r="80" spans="1:11">
      <c r="A80" s="5" t="s">
        <v>934</v>
      </c>
      <c r="B80" s="5" t="s">
        <v>934</v>
      </c>
      <c r="C80" s="101" t="s">
        <v>975</v>
      </c>
      <c r="D80" t="s">
        <v>940</v>
      </c>
      <c r="E80" t="s">
        <v>938</v>
      </c>
      <c r="F80" s="103" t="s">
        <v>946</v>
      </c>
      <c r="G80" s="5" t="s">
        <v>956</v>
      </c>
      <c r="J80"/>
    </row>
    <row r="81" spans="1:11">
      <c r="A81" s="5" t="s">
        <v>935</v>
      </c>
      <c r="B81" s="5" t="s">
        <v>935</v>
      </c>
      <c r="C81" s="101" t="s">
        <v>975</v>
      </c>
      <c r="D81" t="s">
        <v>941</v>
      </c>
      <c r="E81" t="s">
        <v>939</v>
      </c>
      <c r="F81" s="103" t="s">
        <v>947</v>
      </c>
      <c r="G81" s="5" t="s">
        <v>957</v>
      </c>
      <c r="J81"/>
    </row>
    <row r="82" spans="1:11">
      <c r="A82" s="5" t="s">
        <v>936</v>
      </c>
      <c r="B82" s="5" t="s">
        <v>936</v>
      </c>
      <c r="C82" s="102" t="s">
        <v>976</v>
      </c>
      <c r="D82" t="s">
        <v>942</v>
      </c>
      <c r="E82" t="s">
        <v>943</v>
      </c>
      <c r="F82" s="103" t="s">
        <v>948</v>
      </c>
      <c r="G82" s="5" t="s">
        <v>958</v>
      </c>
      <c r="J82"/>
    </row>
    <row r="83" spans="1:11">
      <c r="A83" s="5" t="s">
        <v>937</v>
      </c>
      <c r="B83" s="5" t="s">
        <v>937</v>
      </c>
      <c r="C83" s="102" t="s">
        <v>976</v>
      </c>
      <c r="D83" t="s">
        <v>944</v>
      </c>
      <c r="E83" t="s">
        <v>945</v>
      </c>
      <c r="F83" s="103" t="s">
        <v>949</v>
      </c>
      <c r="G83" s="5" t="s">
        <v>959</v>
      </c>
      <c r="J83"/>
    </row>
    <row r="84" spans="1:11">
      <c r="A84" s="86" t="s">
        <v>335</v>
      </c>
      <c r="B84" s="86" t="s">
        <v>335</v>
      </c>
      <c r="C84" s="101" t="s">
        <v>572</v>
      </c>
      <c r="D84" s="84"/>
      <c r="E84" s="84"/>
      <c r="F84" s="103" t="s">
        <v>952</v>
      </c>
      <c r="G84" s="5" t="s">
        <v>335</v>
      </c>
      <c r="J84"/>
    </row>
    <row r="85" spans="1:11">
      <c r="A85" s="86" t="s">
        <v>336</v>
      </c>
      <c r="B85" s="86" t="s">
        <v>336</v>
      </c>
      <c r="C85" s="101" t="s">
        <v>977</v>
      </c>
      <c r="D85" s="84"/>
      <c r="E85" s="84"/>
      <c r="F85" s="103" t="s">
        <v>953</v>
      </c>
      <c r="G85" s="5" t="s">
        <v>336</v>
      </c>
      <c r="J85"/>
    </row>
    <row r="86" spans="1:11" ht="165">
      <c r="A86" s="85"/>
      <c r="B86" s="85"/>
      <c r="C86" s="84"/>
      <c r="D86" s="84"/>
      <c r="E86" s="84"/>
      <c r="F86" s="83" t="s">
        <v>960</v>
      </c>
      <c r="G86" s="5" t="s">
        <v>963</v>
      </c>
      <c r="J86" s="43" t="s">
        <v>961</v>
      </c>
    </row>
    <row r="87" spans="1:11" ht="150">
      <c r="A87" s="85"/>
      <c r="B87" s="85"/>
      <c r="C87" s="84"/>
      <c r="D87" s="84"/>
      <c r="E87" s="84"/>
      <c r="F87" s="83" t="s">
        <v>962</v>
      </c>
      <c r="G87" s="5" t="s">
        <v>260</v>
      </c>
      <c r="J87" s="43" t="s">
        <v>964</v>
      </c>
    </row>
    <row r="88" spans="1:11">
      <c r="C88"/>
      <c r="D88"/>
      <c r="E88"/>
      <c r="F88" s="83"/>
      <c r="J88"/>
    </row>
    <row r="89" spans="1:11">
      <c r="A89" s="47"/>
      <c r="B89" s="47"/>
      <c r="C89" s="47"/>
      <c r="D89" s="80"/>
      <c r="E89" s="80"/>
      <c r="F89" s="80"/>
      <c r="G89" s="96" t="s">
        <v>539</v>
      </c>
      <c r="H89" s="96"/>
      <c r="I89" s="96"/>
      <c r="J89" s="96"/>
      <c r="K89" s="5" t="s">
        <v>328</v>
      </c>
    </row>
    <row r="90" spans="1:11">
      <c r="A90" s="5" t="s">
        <v>513</v>
      </c>
      <c r="B90" s="5" t="s">
        <v>513</v>
      </c>
      <c r="C90" t="s">
        <v>672</v>
      </c>
      <c r="D90" s="78"/>
      <c r="E90" t="str">
        <f>H90</f>
        <v>C12GridOpCode.PriceCalc</v>
      </c>
      <c r="F90"/>
      <c r="G90" s="5" t="s">
        <v>513</v>
      </c>
      <c r="H90" s="5" t="s">
        <v>533</v>
      </c>
      <c r="I90" s="5" t="s">
        <v>514</v>
      </c>
      <c r="J90"/>
      <c r="K90" s="5" t="s">
        <v>328</v>
      </c>
    </row>
    <row r="91" spans="1:11">
      <c r="A91" s="5" t="s">
        <v>512</v>
      </c>
      <c r="B91" s="5" t="s">
        <v>512</v>
      </c>
      <c r="C91" t="s">
        <v>673</v>
      </c>
      <c r="D91" s="78"/>
      <c r="E91" t="str">
        <f t="shared" ref="E91:E101" si="4">H91</f>
        <v>C12GridOpName.PriceCalc</v>
      </c>
      <c r="F91"/>
      <c r="G91" s="5" t="s">
        <v>512</v>
      </c>
      <c r="H91" s="5" t="s">
        <v>532</v>
      </c>
      <c r="I91" s="5" t="s">
        <v>515</v>
      </c>
      <c r="J91"/>
      <c r="K91" s="5" t="s">
        <v>328</v>
      </c>
    </row>
    <row r="92" spans="1:11" ht="105">
      <c r="A92" s="5" t="s">
        <v>521</v>
      </c>
      <c r="B92" s="5" t="s">
        <v>521</v>
      </c>
      <c r="C92"/>
      <c r="D92" s="78"/>
      <c r="E92" t="str">
        <f t="shared" si="4"/>
        <v>C12GridOperator.PriceCalc</v>
      </c>
      <c r="F92"/>
      <c r="G92" s="5" t="s">
        <v>521</v>
      </c>
      <c r="H92" s="5" t="s">
        <v>528</v>
      </c>
      <c r="I92" s="1" t="s">
        <v>522</v>
      </c>
      <c r="J92" s="43" t="s">
        <v>534</v>
      </c>
      <c r="K92" s="5" t="s">
        <v>328</v>
      </c>
    </row>
    <row r="93" spans="1:11">
      <c r="A93" s="5" t="s">
        <v>516</v>
      </c>
      <c r="B93" s="5" t="s">
        <v>516</v>
      </c>
      <c r="C93" t="s">
        <v>674</v>
      </c>
      <c r="D93" s="78"/>
      <c r="E93" t="str">
        <f t="shared" si="4"/>
        <v>C12MSBCode.PriceCalc</v>
      </c>
      <c r="F93"/>
      <c r="G93" s="5" t="s">
        <v>516</v>
      </c>
      <c r="H93" s="5" t="s">
        <v>536</v>
      </c>
      <c r="I93" s="5" t="s">
        <v>514</v>
      </c>
      <c r="J93" s="43"/>
      <c r="K93" s="5" t="s">
        <v>328</v>
      </c>
    </row>
    <row r="94" spans="1:11">
      <c r="A94" s="5" t="s">
        <v>517</v>
      </c>
      <c r="B94" s="5" t="s">
        <v>517</v>
      </c>
      <c r="C94" t="s">
        <v>675</v>
      </c>
      <c r="D94" s="78"/>
      <c r="E94" t="str">
        <f t="shared" si="4"/>
        <v>C12MSBName.PriceCalc</v>
      </c>
      <c r="F94"/>
      <c r="G94" s="5" t="s">
        <v>517</v>
      </c>
      <c r="H94" s="5" t="s">
        <v>537</v>
      </c>
      <c r="I94" s="5" t="s">
        <v>515</v>
      </c>
      <c r="J94" s="43"/>
      <c r="K94" s="5" t="s">
        <v>328</v>
      </c>
    </row>
    <row r="95" spans="1:11" ht="105">
      <c r="A95" s="5" t="s">
        <v>523</v>
      </c>
      <c r="B95" s="5" t="s">
        <v>523</v>
      </c>
      <c r="C95"/>
      <c r="D95" s="78"/>
      <c r="E95" t="str">
        <f t="shared" si="4"/>
        <v>C12MSB.PriceCalc</v>
      </c>
      <c r="F95"/>
      <c r="G95" s="5" t="s">
        <v>523</v>
      </c>
      <c r="H95" s="5" t="s">
        <v>535</v>
      </c>
      <c r="I95" s="1" t="s">
        <v>522</v>
      </c>
      <c r="J95" s="43" t="s">
        <v>538</v>
      </c>
      <c r="K95" s="5" t="s">
        <v>328</v>
      </c>
    </row>
    <row r="96" spans="1:11" ht="30">
      <c r="A96" s="5" t="s">
        <v>525</v>
      </c>
      <c r="B96" s="5" t="s">
        <v>525</v>
      </c>
      <c r="C96" t="s">
        <v>676</v>
      </c>
      <c r="D96" s="78"/>
      <c r="E96" t="str">
        <f t="shared" si="4"/>
        <v>C12RegAreaEIC.PriceCalc</v>
      </c>
      <c r="F96"/>
      <c r="G96" s="5" t="s">
        <v>525</v>
      </c>
      <c r="H96" s="5" t="s">
        <v>541</v>
      </c>
      <c r="I96" s="5" t="s">
        <v>514</v>
      </c>
      <c r="J96" s="43" t="s">
        <v>540</v>
      </c>
      <c r="K96" s="5" t="s">
        <v>328</v>
      </c>
    </row>
    <row r="97" spans="1:11" ht="30">
      <c r="A97" s="5" t="s">
        <v>526</v>
      </c>
      <c r="B97" s="5" t="s">
        <v>526</v>
      </c>
      <c r="C97" t="s">
        <v>677</v>
      </c>
      <c r="D97" s="78"/>
      <c r="E97" t="str">
        <f t="shared" si="4"/>
        <v>C12RegAreaName.PriceCalc</v>
      </c>
      <c r="F97"/>
      <c r="G97" s="5" t="s">
        <v>526</v>
      </c>
      <c r="H97" s="5" t="s">
        <v>542</v>
      </c>
      <c r="I97" s="5" t="s">
        <v>515</v>
      </c>
      <c r="J97" s="43" t="s">
        <v>540</v>
      </c>
      <c r="K97" s="5" t="s">
        <v>328</v>
      </c>
    </row>
    <row r="98" spans="1:11" ht="105">
      <c r="A98" s="5" t="s">
        <v>518</v>
      </c>
      <c r="B98" s="5" t="s">
        <v>518</v>
      </c>
      <c r="C98"/>
      <c r="D98" s="79"/>
      <c r="E98" t="str">
        <f t="shared" si="4"/>
        <v>C12RegArea.PriceCalc</v>
      </c>
      <c r="F98"/>
      <c r="G98" s="5" t="s">
        <v>518</v>
      </c>
      <c r="H98" s="5" t="s">
        <v>529</v>
      </c>
      <c r="I98" s="1" t="s">
        <v>524</v>
      </c>
      <c r="J98" s="43" t="s">
        <v>546</v>
      </c>
      <c r="K98" s="5" t="s">
        <v>328</v>
      </c>
    </row>
    <row r="99" spans="1:11" ht="120">
      <c r="A99" s="5" t="s">
        <v>519</v>
      </c>
      <c r="B99" s="5" t="s">
        <v>519</v>
      </c>
      <c r="C99" s="1" t="s">
        <v>678</v>
      </c>
      <c r="D99" s="79"/>
      <c r="E99" t="str">
        <f t="shared" si="4"/>
        <v>C12Marktgebiet.PriceCalc</v>
      </c>
      <c r="F99"/>
      <c r="G99" s="5" t="s">
        <v>519</v>
      </c>
      <c r="H99" s="5" t="s">
        <v>530</v>
      </c>
      <c r="I99" s="5" t="s">
        <v>515</v>
      </c>
      <c r="J99" s="43" t="s">
        <v>721</v>
      </c>
      <c r="K99" s="5" t="s">
        <v>328</v>
      </c>
    </row>
    <row r="100" spans="1:11" ht="45">
      <c r="A100" s="5" t="s">
        <v>520</v>
      </c>
      <c r="B100" s="5" t="s">
        <v>520</v>
      </c>
      <c r="C100" s="5" t="s">
        <v>256</v>
      </c>
      <c r="D100" s="79"/>
      <c r="E100" t="str">
        <f t="shared" si="4"/>
        <v>C12Gasqualitaet.PriceCalc</v>
      </c>
      <c r="F100"/>
      <c r="G100" s="5" t="s">
        <v>520</v>
      </c>
      <c r="H100" s="5" t="s">
        <v>531</v>
      </c>
      <c r="I100" s="5" t="s">
        <v>515</v>
      </c>
      <c r="J100" s="43" t="s">
        <v>543</v>
      </c>
      <c r="K100" s="5" t="s">
        <v>328</v>
      </c>
    </row>
    <row r="101" spans="1:11">
      <c r="A101" s="5" t="s">
        <v>600</v>
      </c>
      <c r="B101" s="5" t="s">
        <v>600</v>
      </c>
      <c r="C101" s="5" t="s">
        <v>679</v>
      </c>
      <c r="D101" s="79"/>
      <c r="E101" t="str">
        <f t="shared" si="4"/>
        <v>C12BalanceArea</v>
      </c>
      <c r="F101"/>
      <c r="G101" s="5" t="s">
        <v>600</v>
      </c>
      <c r="H101" t="s">
        <v>728</v>
      </c>
      <c r="I101" t="s">
        <v>515</v>
      </c>
      <c r="J101" t="s">
        <v>680</v>
      </c>
      <c r="K101" t="s">
        <v>328</v>
      </c>
    </row>
    <row r="1048431" spans="10:11">
      <c r="J1048431"/>
      <c r="K1048431"/>
    </row>
  </sheetData>
  <autoFilter ref="A1:K101" xr:uid="{908F8BED-C4BD-AF45-BABD-41AE01D03BAA}">
    <filterColumn colId="6" showButton="0"/>
    <filterColumn colId="7" showButton="0"/>
    <filterColumn colId="8" showButton="0"/>
  </autoFilter>
  <mergeCells count="5">
    <mergeCell ref="D4:J4"/>
    <mergeCell ref="A2:B2"/>
    <mergeCell ref="G1:J1"/>
    <mergeCell ref="G89:J89"/>
    <mergeCell ref="K1:K2"/>
  </mergeCells>
  <pageMargins left="0.7" right="0.7" top="0.78740157499999996" bottom="0.78740157499999996" header="0.3" footer="0.3"/>
  <pageSetup paperSize="9" orientation="portrait" r:id="rId1"/>
  <cellWatches>
    <cellWatch r="M22"/>
  </cellWatch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99"/>
  <sheetViews>
    <sheetView zoomScaleNormal="100" workbookViewId="0">
      <selection activeCell="E56" sqref="E56:F99"/>
    </sheetView>
  </sheetViews>
  <sheetFormatPr baseColWidth="10" defaultRowHeight="15"/>
  <cols>
    <col min="2" max="2" width="32.85546875" bestFit="1" customWidth="1"/>
    <col min="3" max="9" width="32.85546875" customWidth="1"/>
    <col min="10" max="10" width="17" bestFit="1" customWidth="1"/>
  </cols>
  <sheetData>
    <row r="1" spans="1:11">
      <c r="A1" t="s">
        <v>260</v>
      </c>
      <c r="B1" s="5" t="s">
        <v>396</v>
      </c>
      <c r="C1" s="5" t="str">
        <f t="shared" ref="C1:C44" si="0">CONCATENATE(J1,".",K1)</f>
        <v>C12AP_EUR.C12Variante</v>
      </c>
      <c r="D1" s="5" t="s">
        <v>487</v>
      </c>
      <c r="E1" s="5" t="s">
        <v>488</v>
      </c>
      <c r="F1" s="5"/>
      <c r="G1" s="5"/>
      <c r="H1" s="5" t="s">
        <v>493</v>
      </c>
      <c r="I1" s="5" t="str">
        <f>CONCATENATE(J1,"|")</f>
        <v>C12AP_EUR|</v>
      </c>
      <c r="J1" s="5" t="s">
        <v>445</v>
      </c>
      <c r="K1" t="s">
        <v>486</v>
      </c>
    </row>
    <row r="2" spans="1:11">
      <c r="A2" t="s">
        <v>260</v>
      </c>
      <c r="B2" s="5" t="s">
        <v>397</v>
      </c>
      <c r="C2" s="5" t="str">
        <f t="shared" si="0"/>
        <v>C12AP_CTKWH.C12Variante</v>
      </c>
      <c r="D2" s="5" t="s">
        <v>487</v>
      </c>
      <c r="E2" s="5" t="s">
        <v>488</v>
      </c>
      <c r="F2" s="5"/>
      <c r="G2" s="5"/>
      <c r="H2" s="5" t="s">
        <v>493</v>
      </c>
      <c r="I2" s="5" t="str">
        <f t="shared" ref="I2:I43" si="1">CONCATENATE(J2,"|")</f>
        <v>C12AP_CTKWH|</v>
      </c>
      <c r="J2" s="5" t="s">
        <v>491</v>
      </c>
      <c r="K2" t="s">
        <v>486</v>
      </c>
    </row>
    <row r="3" spans="1:11">
      <c r="A3" t="s">
        <v>260</v>
      </c>
      <c r="B3" s="5" t="s">
        <v>398</v>
      </c>
      <c r="C3" s="5" t="str">
        <f t="shared" si="0"/>
        <v>C12NT_EUR.C12Variante</v>
      </c>
      <c r="D3" s="5" t="s">
        <v>487</v>
      </c>
      <c r="E3" s="5" t="s">
        <v>488</v>
      </c>
      <c r="F3" s="5"/>
      <c r="G3" s="5"/>
      <c r="H3" s="5" t="s">
        <v>493</v>
      </c>
      <c r="I3" s="5" t="str">
        <f t="shared" si="1"/>
        <v>C12NT_EUR|</v>
      </c>
      <c r="J3" s="5" t="s">
        <v>447</v>
      </c>
      <c r="K3" t="s">
        <v>486</v>
      </c>
    </row>
    <row r="4" spans="1:11">
      <c r="A4" t="s">
        <v>260</v>
      </c>
      <c r="B4" s="5" t="s">
        <v>399</v>
      </c>
      <c r="C4" s="5" t="str">
        <f t="shared" si="0"/>
        <v>C12NT_CTKWH.C12Variante</v>
      </c>
      <c r="D4" s="5" t="s">
        <v>487</v>
      </c>
      <c r="E4" s="5" t="s">
        <v>488</v>
      </c>
      <c r="F4" s="5"/>
      <c r="G4" s="5"/>
      <c r="H4" s="5" t="s">
        <v>493</v>
      </c>
      <c r="I4" s="5" t="str">
        <f t="shared" si="1"/>
        <v>C12NT_CTKWH|</v>
      </c>
      <c r="J4" s="5" t="s">
        <v>446</v>
      </c>
      <c r="K4" t="s">
        <v>486</v>
      </c>
    </row>
    <row r="5" spans="1:11">
      <c r="A5" t="s">
        <v>260</v>
      </c>
      <c r="B5" s="5" t="s">
        <v>400</v>
      </c>
      <c r="C5" s="5" t="str">
        <f t="shared" si="0"/>
        <v>C12GP_EUR.C12Variante</v>
      </c>
      <c r="D5" s="5" t="s">
        <v>487</v>
      </c>
      <c r="E5" s="5" t="s">
        <v>488</v>
      </c>
      <c r="F5" s="5"/>
      <c r="G5" s="5"/>
      <c r="H5" s="5" t="s">
        <v>493</v>
      </c>
      <c r="I5" s="5" t="str">
        <f t="shared" si="1"/>
        <v>C12GP_EUR|</v>
      </c>
      <c r="J5" s="5" t="s">
        <v>448</v>
      </c>
      <c r="K5" t="s">
        <v>486</v>
      </c>
    </row>
    <row r="6" spans="1:11">
      <c r="A6" t="s">
        <v>260</v>
      </c>
      <c r="B6" s="5" t="s">
        <v>401</v>
      </c>
      <c r="C6" s="5" t="str">
        <f t="shared" si="0"/>
        <v>C12GP_CTKWH.C12Variante</v>
      </c>
      <c r="D6" s="5" t="s">
        <v>487</v>
      </c>
      <c r="E6" s="5" t="s">
        <v>488</v>
      </c>
      <c r="F6" s="5"/>
      <c r="G6" s="5"/>
      <c r="H6" s="5" t="s">
        <v>493</v>
      </c>
      <c r="I6" s="5" t="str">
        <f t="shared" si="1"/>
        <v>C12GP_CTKWH|</v>
      </c>
      <c r="J6" s="5" t="s">
        <v>449</v>
      </c>
      <c r="K6" t="s">
        <v>486</v>
      </c>
    </row>
    <row r="7" spans="1:11">
      <c r="A7" t="s">
        <v>260</v>
      </c>
      <c r="B7" s="5" t="s">
        <v>402</v>
      </c>
      <c r="C7" s="5" t="str">
        <f t="shared" si="0"/>
        <v>C12EP_EUR.C12Variante</v>
      </c>
      <c r="D7" s="5" t="s">
        <v>487</v>
      </c>
      <c r="E7" s="5" t="s">
        <v>488</v>
      </c>
      <c r="F7" s="5"/>
      <c r="G7" s="5"/>
      <c r="H7" s="5" t="s">
        <v>493</v>
      </c>
      <c r="I7" s="5" t="str">
        <f t="shared" si="1"/>
        <v>C12EP_EUR|</v>
      </c>
      <c r="J7" s="5" t="s">
        <v>450</v>
      </c>
      <c r="K7" t="s">
        <v>486</v>
      </c>
    </row>
    <row r="8" spans="1:11">
      <c r="A8" t="s">
        <v>260</v>
      </c>
      <c r="B8" s="5" t="s">
        <v>415</v>
      </c>
      <c r="C8" s="5" t="str">
        <f t="shared" si="0"/>
        <v>C12EP_CTKWH.C12Variante</v>
      </c>
      <c r="D8" s="5" t="s">
        <v>487</v>
      </c>
      <c r="E8" s="5" t="s">
        <v>488</v>
      </c>
      <c r="F8" s="5"/>
      <c r="G8" s="5"/>
      <c r="H8" s="5" t="s">
        <v>493</v>
      </c>
      <c r="I8" s="5" t="str">
        <f t="shared" si="1"/>
        <v>C12EP_CTKWH|</v>
      </c>
      <c r="J8" s="5" t="s">
        <v>451</v>
      </c>
      <c r="K8" t="s">
        <v>486</v>
      </c>
    </row>
    <row r="9" spans="1:11">
      <c r="A9" t="s">
        <v>260</v>
      </c>
      <c r="B9" s="5" t="s">
        <v>403</v>
      </c>
      <c r="C9" s="5" t="str">
        <f t="shared" si="0"/>
        <v>C12LP_EUR.C12Variante</v>
      </c>
      <c r="D9" s="5" t="s">
        <v>487</v>
      </c>
      <c r="E9" s="5" t="s">
        <v>488</v>
      </c>
      <c r="F9" s="5"/>
      <c r="G9" s="5"/>
      <c r="H9" s="5" t="s">
        <v>493</v>
      </c>
      <c r="I9" s="5" t="str">
        <f t="shared" si="1"/>
        <v>C12LP_EUR|</v>
      </c>
      <c r="J9" s="5" t="s">
        <v>452</v>
      </c>
      <c r="K9" t="s">
        <v>486</v>
      </c>
    </row>
    <row r="10" spans="1:11">
      <c r="A10" t="s">
        <v>260</v>
      </c>
      <c r="B10" s="5" t="s">
        <v>404</v>
      </c>
      <c r="C10" s="5" t="str">
        <f t="shared" si="0"/>
        <v>C12LP_CTKWH.C12Variante</v>
      </c>
      <c r="D10" s="5" t="s">
        <v>487</v>
      </c>
      <c r="E10" s="5" t="s">
        <v>488</v>
      </c>
      <c r="F10" s="5"/>
      <c r="G10" s="5"/>
      <c r="H10" s="5" t="s">
        <v>493</v>
      </c>
      <c r="I10" s="5" t="str">
        <f t="shared" si="1"/>
        <v>C12LP_CTKWH|</v>
      </c>
      <c r="J10" s="5" t="s">
        <v>453</v>
      </c>
      <c r="K10" t="s">
        <v>486</v>
      </c>
    </row>
    <row r="11" spans="1:11">
      <c r="A11" t="s">
        <v>260</v>
      </c>
      <c r="B11" s="5" t="s">
        <v>405</v>
      </c>
      <c r="C11" s="5" t="str">
        <f t="shared" si="0"/>
        <v>C12STROMST_EUR.C12Variante</v>
      </c>
      <c r="D11" s="5" t="s">
        <v>487</v>
      </c>
      <c r="E11" s="5" t="s">
        <v>488</v>
      </c>
      <c r="F11" s="5"/>
      <c r="G11" s="5"/>
      <c r="H11" s="5" t="s">
        <v>493</v>
      </c>
      <c r="I11" s="5" t="str">
        <f t="shared" si="1"/>
        <v>C12STROMST_EUR|</v>
      </c>
      <c r="J11" s="5" t="s">
        <v>454</v>
      </c>
      <c r="K11" t="s">
        <v>486</v>
      </c>
    </row>
    <row r="12" spans="1:11">
      <c r="A12" t="s">
        <v>260</v>
      </c>
      <c r="B12" s="5" t="s">
        <v>406</v>
      </c>
      <c r="C12" s="5" t="str">
        <f t="shared" si="0"/>
        <v>C12STROMST_CTKW.C12Variante</v>
      </c>
      <c r="D12" s="5" t="s">
        <v>487</v>
      </c>
      <c r="E12" s="5" t="s">
        <v>488</v>
      </c>
      <c r="F12" s="5"/>
      <c r="G12" s="5"/>
      <c r="H12" s="5" t="s">
        <v>493</v>
      </c>
      <c r="I12" s="5" t="str">
        <f t="shared" si="1"/>
        <v>C12STROMST_CTKW|</v>
      </c>
      <c r="J12" s="5" t="s">
        <v>455</v>
      </c>
      <c r="K12" t="s">
        <v>486</v>
      </c>
    </row>
    <row r="13" spans="1:11">
      <c r="A13" t="s">
        <v>260</v>
      </c>
      <c r="B13" s="5" t="s">
        <v>407</v>
      </c>
      <c r="C13" s="5" t="str">
        <f t="shared" si="0"/>
        <v>C12P19_EUR.C12Variante</v>
      </c>
      <c r="D13" s="5" t="s">
        <v>487</v>
      </c>
      <c r="E13" s="5" t="s">
        <v>488</v>
      </c>
      <c r="F13" s="5"/>
      <c r="G13" s="5"/>
      <c r="H13" s="5" t="s">
        <v>493</v>
      </c>
      <c r="I13" s="5" t="str">
        <f t="shared" si="1"/>
        <v>C12P19_EUR|</v>
      </c>
      <c r="J13" s="5" t="s">
        <v>456</v>
      </c>
      <c r="K13" t="s">
        <v>486</v>
      </c>
    </row>
    <row r="14" spans="1:11">
      <c r="A14" t="s">
        <v>260</v>
      </c>
      <c r="B14" s="5" t="s">
        <v>408</v>
      </c>
      <c r="C14" s="5" t="str">
        <f t="shared" si="0"/>
        <v>C12P19_CTKWH.C12Variante</v>
      </c>
      <c r="D14" s="5" t="s">
        <v>487</v>
      </c>
      <c r="E14" s="5" t="s">
        <v>488</v>
      </c>
      <c r="F14" s="5"/>
      <c r="G14" s="5"/>
      <c r="H14" s="5" t="s">
        <v>493</v>
      </c>
      <c r="I14" s="5" t="str">
        <f t="shared" si="1"/>
        <v>C12P19_CTKWH|</v>
      </c>
      <c r="J14" s="5" t="s">
        <v>457</v>
      </c>
      <c r="K14" t="s">
        <v>486</v>
      </c>
    </row>
    <row r="15" spans="1:11">
      <c r="A15" t="s">
        <v>260</v>
      </c>
      <c r="B15" s="5" t="s">
        <v>409</v>
      </c>
      <c r="C15" s="5" t="str">
        <f t="shared" si="0"/>
        <v>C12EEG_EUR.C12Variante</v>
      </c>
      <c r="D15" s="5" t="s">
        <v>487</v>
      </c>
      <c r="E15" s="5" t="s">
        <v>488</v>
      </c>
      <c r="F15" s="5"/>
      <c r="G15" s="5"/>
      <c r="H15" s="5" t="s">
        <v>493</v>
      </c>
      <c r="I15" s="5" t="str">
        <f t="shared" si="1"/>
        <v>C12EEG_EUR|</v>
      </c>
      <c r="J15" s="5" t="s">
        <v>458</v>
      </c>
      <c r="K15" t="s">
        <v>486</v>
      </c>
    </row>
    <row r="16" spans="1:11">
      <c r="A16" t="s">
        <v>260</v>
      </c>
      <c r="B16" s="5" t="s">
        <v>410</v>
      </c>
      <c r="C16" s="5" t="str">
        <f t="shared" si="0"/>
        <v>C12EEG_CTKWH.C12Variante</v>
      </c>
      <c r="D16" s="5" t="s">
        <v>487</v>
      </c>
      <c r="E16" s="5" t="s">
        <v>488</v>
      </c>
      <c r="F16" s="5"/>
      <c r="G16" s="5"/>
      <c r="H16" s="5" t="s">
        <v>493</v>
      </c>
      <c r="I16" s="5" t="str">
        <f t="shared" si="1"/>
        <v>C12EEG_CTKWH|</v>
      </c>
      <c r="J16" s="5" t="s">
        <v>459</v>
      </c>
      <c r="K16" t="s">
        <v>486</v>
      </c>
    </row>
    <row r="17" spans="1:11">
      <c r="A17" t="s">
        <v>260</v>
      </c>
      <c r="B17" s="5" t="s">
        <v>411</v>
      </c>
      <c r="C17" s="5" t="str">
        <f t="shared" si="0"/>
        <v>C12GASST_EUR.C12Variante</v>
      </c>
      <c r="D17" s="5" t="s">
        <v>487</v>
      </c>
      <c r="E17" s="5" t="s">
        <v>488</v>
      </c>
      <c r="F17" s="5"/>
      <c r="G17" s="5"/>
      <c r="H17" s="5" t="s">
        <v>493</v>
      </c>
      <c r="I17" s="5" t="str">
        <f t="shared" si="1"/>
        <v>C12GASST_EUR|</v>
      </c>
      <c r="J17" s="5" t="s">
        <v>460</v>
      </c>
      <c r="K17" t="s">
        <v>486</v>
      </c>
    </row>
    <row r="18" spans="1:11">
      <c r="A18" t="s">
        <v>260</v>
      </c>
      <c r="B18" s="5" t="s">
        <v>412</v>
      </c>
      <c r="C18" s="5" t="str">
        <f t="shared" si="0"/>
        <v>C12GASST_CTKWH.C12Variante</v>
      </c>
      <c r="D18" s="5" t="s">
        <v>487</v>
      </c>
      <c r="E18" s="5" t="s">
        <v>488</v>
      </c>
      <c r="F18" s="5"/>
      <c r="G18" s="5"/>
      <c r="H18" s="5" t="s">
        <v>493</v>
      </c>
      <c r="I18" s="5" t="str">
        <f t="shared" si="1"/>
        <v>C12GASST_CTKWH|</v>
      </c>
      <c r="J18" s="5" t="s">
        <v>461</v>
      </c>
      <c r="K18" t="s">
        <v>486</v>
      </c>
    </row>
    <row r="19" spans="1:11">
      <c r="A19" t="s">
        <v>260</v>
      </c>
      <c r="B19" s="5" t="s">
        <v>413</v>
      </c>
      <c r="C19" s="5" t="str">
        <f t="shared" si="0"/>
        <v>C12BILUML_EUR.C12Variante</v>
      </c>
      <c r="D19" s="5" t="s">
        <v>487</v>
      </c>
      <c r="E19" s="5" t="s">
        <v>488</v>
      </c>
      <c r="F19" s="5"/>
      <c r="G19" s="5"/>
      <c r="H19" s="5" t="s">
        <v>493</v>
      </c>
      <c r="I19" s="5" t="str">
        <f t="shared" si="1"/>
        <v>C12BILUML_EUR|</v>
      </c>
      <c r="J19" s="5" t="s">
        <v>462</v>
      </c>
      <c r="K19" t="s">
        <v>486</v>
      </c>
    </row>
    <row r="20" spans="1:11">
      <c r="A20" t="s">
        <v>260</v>
      </c>
      <c r="B20" s="5" t="s">
        <v>414</v>
      </c>
      <c r="C20" s="5" t="str">
        <f t="shared" si="0"/>
        <v>C12BILUML_CTKWH.C12Variante</v>
      </c>
      <c r="D20" s="5" t="s">
        <v>487</v>
      </c>
      <c r="E20" s="5" t="s">
        <v>488</v>
      </c>
      <c r="F20" s="5"/>
      <c r="G20" s="5"/>
      <c r="H20" s="5" t="s">
        <v>493</v>
      </c>
      <c r="I20" s="5" t="str">
        <f t="shared" si="1"/>
        <v>C12BILUML_CTKWH|</v>
      </c>
      <c r="J20" s="5" t="s">
        <v>463</v>
      </c>
      <c r="K20" t="s">
        <v>486</v>
      </c>
    </row>
    <row r="21" spans="1:11">
      <c r="A21" t="s">
        <v>260</v>
      </c>
      <c r="B21" s="5" t="s">
        <v>416</v>
      </c>
      <c r="C21" s="5" t="str">
        <f t="shared" si="0"/>
        <v>C12MengeLZ.C12Variante</v>
      </c>
      <c r="D21" s="5" t="s">
        <v>487</v>
      </c>
      <c r="E21" s="5" t="s">
        <v>488</v>
      </c>
      <c r="F21" s="5"/>
      <c r="G21" s="5"/>
      <c r="H21" s="5" t="s">
        <v>493</v>
      </c>
      <c r="I21" s="5" t="str">
        <f t="shared" si="1"/>
        <v>C12MengeLZ|</v>
      </c>
      <c r="J21" s="5" t="s">
        <v>464</v>
      </c>
      <c r="K21" t="s">
        <v>486</v>
      </c>
    </row>
    <row r="22" spans="1:11">
      <c r="A22" t="s">
        <v>260</v>
      </c>
      <c r="B22" s="5" t="s">
        <v>417</v>
      </c>
      <c r="C22" s="5" t="str">
        <f t="shared" si="0"/>
        <v>C12MengeLZ_HT.C12Variante</v>
      </c>
      <c r="D22" s="5" t="s">
        <v>487</v>
      </c>
      <c r="E22" s="5" t="s">
        <v>488</v>
      </c>
      <c r="F22" s="5"/>
      <c r="G22" s="5"/>
      <c r="H22" s="5" t="s">
        <v>493</v>
      </c>
      <c r="I22" s="5" t="str">
        <f t="shared" si="1"/>
        <v>C12MengeLZ_HT|</v>
      </c>
      <c r="J22" s="5" t="s">
        <v>465</v>
      </c>
      <c r="K22" t="s">
        <v>486</v>
      </c>
    </row>
    <row r="23" spans="1:11">
      <c r="A23" t="s">
        <v>260</v>
      </c>
      <c r="B23" s="5" t="s">
        <v>418</v>
      </c>
      <c r="C23" s="5" t="str">
        <f t="shared" si="0"/>
        <v>C12MengeLZ_NT.C12Variante</v>
      </c>
      <c r="D23" s="5" t="s">
        <v>487</v>
      </c>
      <c r="E23" s="5" t="s">
        <v>488</v>
      </c>
      <c r="F23" s="5"/>
      <c r="G23" s="5"/>
      <c r="H23" s="5" t="s">
        <v>493</v>
      </c>
      <c r="I23" s="5" t="str">
        <f t="shared" si="1"/>
        <v>C12MengeLZ_NT|</v>
      </c>
      <c r="J23" s="5" t="s">
        <v>466</v>
      </c>
      <c r="K23" t="s">
        <v>486</v>
      </c>
    </row>
    <row r="24" spans="1:11">
      <c r="A24" t="s">
        <v>260</v>
      </c>
      <c r="B24" s="5" t="s">
        <v>419</v>
      </c>
      <c r="C24" s="5" t="str">
        <f t="shared" si="0"/>
        <v>C12NNE_EUR.C12Variante</v>
      </c>
      <c r="D24" s="5" t="s">
        <v>487</v>
      </c>
      <c r="E24" s="5" t="s">
        <v>488</v>
      </c>
      <c r="F24" s="5"/>
      <c r="G24" s="5"/>
      <c r="H24" s="5" t="s">
        <v>493</v>
      </c>
      <c r="I24" s="5" t="str">
        <f t="shared" si="1"/>
        <v>C12NNE_EUR|</v>
      </c>
      <c r="J24" s="5" t="s">
        <v>467</v>
      </c>
      <c r="K24" t="s">
        <v>486</v>
      </c>
    </row>
    <row r="25" spans="1:11">
      <c r="A25" t="s">
        <v>260</v>
      </c>
      <c r="B25" s="5" t="s">
        <v>420</v>
      </c>
      <c r="C25" s="5" t="str">
        <f t="shared" si="0"/>
        <v>C12NNE_CTKWH.C12Variante</v>
      </c>
      <c r="D25" s="5" t="s">
        <v>487</v>
      </c>
      <c r="E25" s="5" t="s">
        <v>488</v>
      </c>
      <c r="F25" s="5"/>
      <c r="G25" s="5"/>
      <c r="H25" s="5" t="s">
        <v>493</v>
      </c>
      <c r="I25" s="5" t="str">
        <f t="shared" si="1"/>
        <v>C12NNE_CTKWH|</v>
      </c>
      <c r="J25" s="5" t="s">
        <v>468</v>
      </c>
      <c r="K25" t="s">
        <v>486</v>
      </c>
    </row>
    <row r="26" spans="1:11">
      <c r="A26" t="s">
        <v>260</v>
      </c>
      <c r="B26" s="5" t="s">
        <v>421</v>
      </c>
      <c r="C26" s="5" t="str">
        <f t="shared" si="0"/>
        <v>C12NNE_AP_EUR.C12Variante</v>
      </c>
      <c r="D26" s="5" t="s">
        <v>487</v>
      </c>
      <c r="E26" s="5" t="s">
        <v>488</v>
      </c>
      <c r="F26" s="5"/>
      <c r="G26" s="5"/>
      <c r="H26" s="5" t="s">
        <v>493</v>
      </c>
      <c r="I26" s="5" t="str">
        <f t="shared" si="1"/>
        <v>C12NNE_AP_EUR|</v>
      </c>
      <c r="J26" s="5" t="s">
        <v>469</v>
      </c>
      <c r="K26" t="s">
        <v>486</v>
      </c>
    </row>
    <row r="27" spans="1:11">
      <c r="A27" t="s">
        <v>260</v>
      </c>
      <c r="B27" s="5" t="s">
        <v>422</v>
      </c>
      <c r="C27" s="5" t="str">
        <f t="shared" si="0"/>
        <v>C12NNE_AP_CTKWH.C12Variante</v>
      </c>
      <c r="D27" s="5" t="s">
        <v>487</v>
      </c>
      <c r="E27" s="5" t="s">
        <v>488</v>
      </c>
      <c r="F27" s="5"/>
      <c r="G27" s="5"/>
      <c r="H27" s="5" t="s">
        <v>493</v>
      </c>
      <c r="I27" s="5" t="str">
        <f t="shared" si="1"/>
        <v>C12NNE_AP_CTKWH|</v>
      </c>
      <c r="J27" s="5" t="s">
        <v>470</v>
      </c>
      <c r="K27" t="s">
        <v>486</v>
      </c>
    </row>
    <row r="28" spans="1:11">
      <c r="A28" t="s">
        <v>260</v>
      </c>
      <c r="B28" s="5" t="s">
        <v>423</v>
      </c>
      <c r="C28" s="5" t="str">
        <f t="shared" si="0"/>
        <v>C12NNE_GP_EUR.C12Variante</v>
      </c>
      <c r="D28" s="5" t="s">
        <v>487</v>
      </c>
      <c r="E28" s="5" t="s">
        <v>488</v>
      </c>
      <c r="F28" s="5"/>
      <c r="G28" s="5"/>
      <c r="H28" s="5" t="s">
        <v>493</v>
      </c>
      <c r="I28" s="5" t="str">
        <f t="shared" si="1"/>
        <v>C12NNE_GP_EUR|</v>
      </c>
      <c r="J28" s="5" t="s">
        <v>471</v>
      </c>
      <c r="K28" t="s">
        <v>486</v>
      </c>
    </row>
    <row r="29" spans="1:11">
      <c r="A29" t="s">
        <v>260</v>
      </c>
      <c r="B29" s="5" t="s">
        <v>424</v>
      </c>
      <c r="C29" s="5" t="str">
        <f t="shared" si="0"/>
        <v>C12NNE_GP_CTKWH.C12Variante</v>
      </c>
      <c r="D29" s="5" t="s">
        <v>487</v>
      </c>
      <c r="E29" s="5" t="s">
        <v>488</v>
      </c>
      <c r="F29" s="5"/>
      <c r="G29" s="5"/>
      <c r="H29" s="5" t="s">
        <v>493</v>
      </c>
      <c r="I29" s="5" t="str">
        <f t="shared" si="1"/>
        <v>C12NNE_GP_CTKWH|</v>
      </c>
      <c r="J29" s="5" t="s">
        <v>472</v>
      </c>
      <c r="K29" t="s">
        <v>486</v>
      </c>
    </row>
    <row r="30" spans="1:11">
      <c r="A30" t="s">
        <v>260</v>
      </c>
      <c r="B30" s="5" t="s">
        <v>425</v>
      </c>
      <c r="C30" s="5" t="str">
        <f t="shared" si="0"/>
        <v>C12NNE_LP_EUR.C12Variante</v>
      </c>
      <c r="D30" s="5" t="s">
        <v>487</v>
      </c>
      <c r="E30" s="5" t="s">
        <v>488</v>
      </c>
      <c r="F30" s="5"/>
      <c r="G30" s="5"/>
      <c r="H30" s="5" t="s">
        <v>493</v>
      </c>
      <c r="I30" s="5" t="str">
        <f t="shared" si="1"/>
        <v>C12NNE_LP_EUR|</v>
      </c>
      <c r="J30" s="5" t="s">
        <v>473</v>
      </c>
      <c r="K30" t="s">
        <v>486</v>
      </c>
    </row>
    <row r="31" spans="1:11">
      <c r="A31" t="s">
        <v>260</v>
      </c>
      <c r="B31" s="5" t="s">
        <v>426</v>
      </c>
      <c r="C31" s="5" t="str">
        <f t="shared" si="0"/>
        <v>C12NNE_LP_KW.C12Variante</v>
      </c>
      <c r="D31" s="5" t="s">
        <v>487</v>
      </c>
      <c r="E31" s="5" t="s">
        <v>488</v>
      </c>
      <c r="F31" s="5"/>
      <c r="G31" s="5"/>
      <c r="H31" s="5" t="s">
        <v>493</v>
      </c>
      <c r="I31" s="5" t="str">
        <f t="shared" si="1"/>
        <v>C12NNE_LP_KW|</v>
      </c>
      <c r="J31" s="5" t="s">
        <v>474</v>
      </c>
      <c r="K31" t="s">
        <v>486</v>
      </c>
    </row>
    <row r="32" spans="1:11">
      <c r="A32" t="s">
        <v>260</v>
      </c>
      <c r="B32" s="5" t="s">
        <v>427</v>
      </c>
      <c r="C32" s="5" t="str">
        <f t="shared" si="0"/>
        <v>C12NNE_ABR_EUR.C12Variante</v>
      </c>
      <c r="D32" s="5" t="s">
        <v>487</v>
      </c>
      <c r="E32" s="5" t="s">
        <v>488</v>
      </c>
      <c r="F32" s="5"/>
      <c r="G32" s="5"/>
      <c r="H32" s="5" t="s">
        <v>493</v>
      </c>
      <c r="I32" s="5" t="str">
        <f t="shared" si="1"/>
        <v>C12NNE_ABR_EUR|</v>
      </c>
      <c r="J32" s="5" t="s">
        <v>475</v>
      </c>
      <c r="K32" t="s">
        <v>486</v>
      </c>
    </row>
    <row r="33" spans="1:11">
      <c r="A33" t="s">
        <v>260</v>
      </c>
      <c r="B33" s="5" t="s">
        <v>428</v>
      </c>
      <c r="C33" s="5" t="str">
        <f t="shared" si="0"/>
        <v>C12NNE_ABRCTKWH.C12Variante</v>
      </c>
      <c r="D33" s="5" t="s">
        <v>487</v>
      </c>
      <c r="E33" s="5" t="s">
        <v>488</v>
      </c>
      <c r="F33" s="5"/>
      <c r="G33" s="5"/>
      <c r="H33" s="5" t="s">
        <v>493</v>
      </c>
      <c r="I33" s="5" t="str">
        <f t="shared" si="1"/>
        <v>C12NNE_ABRCTKWH|</v>
      </c>
      <c r="J33" s="5" t="s">
        <v>476</v>
      </c>
      <c r="K33" t="s">
        <v>486</v>
      </c>
    </row>
    <row r="34" spans="1:11">
      <c r="A34" t="s">
        <v>260</v>
      </c>
      <c r="B34" s="5" t="s">
        <v>429</v>
      </c>
      <c r="C34" s="5" t="str">
        <f t="shared" si="0"/>
        <v>C12NNE_MESS_EUR.C12Variante</v>
      </c>
      <c r="D34" s="5" t="s">
        <v>487</v>
      </c>
      <c r="E34" s="5" t="s">
        <v>488</v>
      </c>
      <c r="F34" s="5"/>
      <c r="G34" s="5"/>
      <c r="H34" s="5" t="s">
        <v>493</v>
      </c>
      <c r="I34" s="5" t="str">
        <f t="shared" si="1"/>
        <v>C12NNE_MESS_EUR|</v>
      </c>
      <c r="J34" s="5" t="s">
        <v>477</v>
      </c>
      <c r="K34" t="s">
        <v>486</v>
      </c>
    </row>
    <row r="35" spans="1:11">
      <c r="A35" t="s">
        <v>260</v>
      </c>
      <c r="B35" s="5" t="s">
        <v>430</v>
      </c>
      <c r="C35" s="5" t="str">
        <f t="shared" si="0"/>
        <v>C12NNEMESSCTKWH.C12Variante</v>
      </c>
      <c r="D35" s="5" t="s">
        <v>487</v>
      </c>
      <c r="E35" s="5" t="s">
        <v>488</v>
      </c>
      <c r="F35" s="5"/>
      <c r="G35" s="5"/>
      <c r="H35" s="5" t="s">
        <v>493</v>
      </c>
      <c r="I35" s="5" t="str">
        <f t="shared" si="1"/>
        <v>C12NNEMESSCTKWH|</v>
      </c>
      <c r="J35" s="5" t="s">
        <v>490</v>
      </c>
      <c r="K35" t="s">
        <v>486</v>
      </c>
    </row>
    <row r="36" spans="1:11">
      <c r="A36" t="s">
        <v>260</v>
      </c>
      <c r="B36" s="5" t="s">
        <v>431</v>
      </c>
      <c r="C36" s="5" t="str">
        <f t="shared" si="0"/>
        <v>C12KA_EUR.C12Variante</v>
      </c>
      <c r="D36" s="5" t="s">
        <v>487</v>
      </c>
      <c r="E36" s="5" t="s">
        <v>488</v>
      </c>
      <c r="F36" s="5"/>
      <c r="G36" s="5"/>
      <c r="H36" s="5" t="s">
        <v>493</v>
      </c>
      <c r="I36" s="5" t="str">
        <f t="shared" si="1"/>
        <v>C12KA_EUR|</v>
      </c>
      <c r="J36" s="5" t="s">
        <v>478</v>
      </c>
      <c r="K36" t="s">
        <v>486</v>
      </c>
    </row>
    <row r="37" spans="1:11">
      <c r="A37" t="s">
        <v>260</v>
      </c>
      <c r="B37" s="5" t="s">
        <v>432</v>
      </c>
      <c r="C37" s="5" t="str">
        <f t="shared" si="0"/>
        <v>C12KA_CTKWH.C12Variante</v>
      </c>
      <c r="D37" s="5" t="s">
        <v>487</v>
      </c>
      <c r="E37" s="5" t="s">
        <v>488</v>
      </c>
      <c r="F37" s="5"/>
      <c r="G37" s="5"/>
      <c r="H37" s="5" t="s">
        <v>493</v>
      </c>
      <c r="I37" s="5" t="str">
        <f t="shared" si="1"/>
        <v>C12KA_CTKWH|</v>
      </c>
      <c r="J37" s="5" t="s">
        <v>479</v>
      </c>
      <c r="K37" t="s">
        <v>486</v>
      </c>
    </row>
    <row r="38" spans="1:11">
      <c r="A38" t="s">
        <v>260</v>
      </c>
      <c r="B38" s="5" t="s">
        <v>433</v>
      </c>
      <c r="C38" s="5" t="str">
        <f t="shared" si="0"/>
        <v>C12KWK_EUR.C12Variante</v>
      </c>
      <c r="D38" s="5" t="s">
        <v>487</v>
      </c>
      <c r="E38" s="5" t="s">
        <v>488</v>
      </c>
      <c r="F38" s="5"/>
      <c r="G38" s="5"/>
      <c r="H38" s="5" t="s">
        <v>493</v>
      </c>
      <c r="I38" s="5" t="str">
        <f t="shared" si="1"/>
        <v>C12KWK_EUR|</v>
      </c>
      <c r="J38" s="5" t="s">
        <v>480</v>
      </c>
      <c r="K38" t="s">
        <v>486</v>
      </c>
    </row>
    <row r="39" spans="1:11">
      <c r="A39" t="s">
        <v>260</v>
      </c>
      <c r="B39" s="5" t="s">
        <v>434</v>
      </c>
      <c r="C39" s="5" t="str">
        <f t="shared" si="0"/>
        <v>C12KWK_CTKWH.C12Variante</v>
      </c>
      <c r="D39" s="5" t="s">
        <v>487</v>
      </c>
      <c r="E39" s="5" t="s">
        <v>488</v>
      </c>
      <c r="F39" s="5"/>
      <c r="G39" s="5"/>
      <c r="H39" s="5" t="s">
        <v>493</v>
      </c>
      <c r="I39" s="5" t="str">
        <f t="shared" si="1"/>
        <v>C12KWK_CTKWH|</v>
      </c>
      <c r="J39" s="5" t="s">
        <v>481</v>
      </c>
      <c r="K39" t="s">
        <v>486</v>
      </c>
    </row>
    <row r="40" spans="1:11">
      <c r="A40" t="s">
        <v>260</v>
      </c>
      <c r="B40" s="5" t="s">
        <v>435</v>
      </c>
      <c r="C40" s="5" t="str">
        <f t="shared" si="0"/>
        <v>C12OFFSH_EUR.C12Variante</v>
      </c>
      <c r="D40" s="5" t="s">
        <v>487</v>
      </c>
      <c r="E40" s="5" t="s">
        <v>488</v>
      </c>
      <c r="F40" s="5"/>
      <c r="G40" s="5"/>
      <c r="H40" s="5" t="s">
        <v>493</v>
      </c>
      <c r="I40" s="5" t="str">
        <f t="shared" si="1"/>
        <v>C12OFFSH_EUR|</v>
      </c>
      <c r="J40" s="5" t="s">
        <v>482</v>
      </c>
      <c r="K40" t="s">
        <v>486</v>
      </c>
    </row>
    <row r="41" spans="1:11">
      <c r="A41" t="s">
        <v>260</v>
      </c>
      <c r="B41" s="5" t="s">
        <v>436</v>
      </c>
      <c r="C41" s="5" t="str">
        <f t="shared" si="0"/>
        <v>C12OFFSH_CTKWH.C12Variante</v>
      </c>
      <c r="D41" s="5" t="s">
        <v>487</v>
      </c>
      <c r="E41" s="5" t="s">
        <v>488</v>
      </c>
      <c r="F41" s="5"/>
      <c r="G41" s="5"/>
      <c r="H41" s="5" t="s">
        <v>493</v>
      </c>
      <c r="I41" s="5" t="str">
        <f t="shared" si="1"/>
        <v>C12OFFSH_CTKWH|</v>
      </c>
      <c r="J41" s="5" t="s">
        <v>483</v>
      </c>
      <c r="K41" t="s">
        <v>486</v>
      </c>
    </row>
    <row r="42" spans="1:11">
      <c r="A42" t="s">
        <v>260</v>
      </c>
      <c r="B42" s="5" t="s">
        <v>437</v>
      </c>
      <c r="C42" s="5" t="str">
        <f t="shared" si="0"/>
        <v>C12ABSCHLA_EUR.C12Variante</v>
      </c>
      <c r="D42" s="5" t="s">
        <v>487</v>
      </c>
      <c r="E42" s="5" t="s">
        <v>488</v>
      </c>
      <c r="F42" s="5"/>
      <c r="G42" s="5"/>
      <c r="H42" s="5" t="s">
        <v>493</v>
      </c>
      <c r="I42" s="5" t="str">
        <f t="shared" si="1"/>
        <v>C12ABSCHLA_EUR|</v>
      </c>
      <c r="J42" s="5" t="s">
        <v>484</v>
      </c>
      <c r="K42" t="s">
        <v>486</v>
      </c>
    </row>
    <row r="43" spans="1:11">
      <c r="A43" t="s">
        <v>260</v>
      </c>
      <c r="B43" s="5" t="s">
        <v>438</v>
      </c>
      <c r="C43" s="5" t="str">
        <f t="shared" si="0"/>
        <v>C12ABSCHLACTKWH.C12Variante</v>
      </c>
      <c r="D43" s="5" t="s">
        <v>487</v>
      </c>
      <c r="E43" s="5" t="s">
        <v>488</v>
      </c>
      <c r="F43" s="5"/>
      <c r="G43" s="5"/>
      <c r="H43" s="5" t="s">
        <v>493</v>
      </c>
      <c r="I43" s="5" t="str">
        <f t="shared" si="1"/>
        <v>C12ABSCHLACTKWH|</v>
      </c>
      <c r="J43" s="5" t="s">
        <v>489</v>
      </c>
      <c r="K43" t="s">
        <v>486</v>
      </c>
    </row>
    <row r="44" spans="1:11">
      <c r="A44" t="s">
        <v>260</v>
      </c>
      <c r="B44" s="5" t="s">
        <v>439</v>
      </c>
      <c r="C44" s="5" t="str">
        <f t="shared" si="0"/>
        <v>C12NNE_MSB_EUR.C12Variante</v>
      </c>
      <c r="D44" s="5" t="s">
        <v>487</v>
      </c>
      <c r="E44" s="5" t="s">
        <v>488</v>
      </c>
      <c r="F44" s="5"/>
      <c r="G44" s="5"/>
      <c r="H44" s="5" t="s">
        <v>493</v>
      </c>
      <c r="I44" s="5" t="str">
        <f>CONCATENATE(J44,"")</f>
        <v>C12NNE_MSB_EUR</v>
      </c>
      <c r="J44" s="5" t="s">
        <v>485</v>
      </c>
      <c r="K44" t="s">
        <v>486</v>
      </c>
    </row>
    <row r="47" spans="1:11">
      <c r="C47" s="51"/>
    </row>
    <row r="48" spans="1:11">
      <c r="A48" t="s">
        <v>492</v>
      </c>
    </row>
    <row r="50" spans="5:6">
      <c r="E50" s="5"/>
    </row>
    <row r="51" spans="5:6">
      <c r="E51" s="5"/>
    </row>
    <row r="52" spans="5:6">
      <c r="E52" s="5"/>
    </row>
    <row r="53" spans="5:6">
      <c r="E53" s="5"/>
      <c r="F53" s="5"/>
    </row>
    <row r="54" spans="5:6">
      <c r="E54" s="5"/>
      <c r="F54" s="5"/>
    </row>
    <row r="55" spans="5:6">
      <c r="E55" s="5"/>
      <c r="F55" s="5"/>
    </row>
    <row r="56" spans="5:6">
      <c r="E56" s="5"/>
      <c r="F56" s="5"/>
    </row>
    <row r="57" spans="5:6">
      <c r="E57" s="5"/>
      <c r="F57" s="5"/>
    </row>
    <row r="58" spans="5:6">
      <c r="E58" s="5"/>
      <c r="F58" s="5"/>
    </row>
    <row r="59" spans="5:6">
      <c r="E59" s="5"/>
      <c r="F59" s="5"/>
    </row>
    <row r="60" spans="5:6">
      <c r="E60" s="5"/>
      <c r="F60" s="5"/>
    </row>
    <row r="61" spans="5:6">
      <c r="E61" s="5"/>
      <c r="F61" s="5"/>
    </row>
    <row r="62" spans="5:6">
      <c r="E62" s="5"/>
      <c r="F62" s="5"/>
    </row>
    <row r="63" spans="5:6">
      <c r="E63" s="5"/>
      <c r="F63" s="5"/>
    </row>
    <row r="64" spans="5:6">
      <c r="E64" s="5"/>
      <c r="F64" s="5"/>
    </row>
    <row r="65" spans="5:6">
      <c r="E65" s="5"/>
      <c r="F65" s="5"/>
    </row>
    <row r="66" spans="5:6">
      <c r="E66" s="5"/>
      <c r="F66" s="5"/>
    </row>
    <row r="67" spans="5:6">
      <c r="E67" s="5"/>
      <c r="F67" s="5"/>
    </row>
    <row r="68" spans="5:6">
      <c r="E68" s="5"/>
      <c r="F68" s="5"/>
    </row>
    <row r="69" spans="5:6">
      <c r="E69" s="5"/>
      <c r="F69" s="5"/>
    </row>
    <row r="70" spans="5:6">
      <c r="E70" s="5"/>
      <c r="F70" s="5"/>
    </row>
    <row r="71" spans="5:6">
      <c r="E71" s="5"/>
      <c r="F71" s="5"/>
    </row>
    <row r="72" spans="5:6">
      <c r="E72" s="5"/>
      <c r="F72" s="5"/>
    </row>
    <row r="73" spans="5:6">
      <c r="E73" s="5"/>
      <c r="F73" s="5"/>
    </row>
    <row r="74" spans="5:6">
      <c r="E74" s="5"/>
      <c r="F74" s="5"/>
    </row>
    <row r="75" spans="5:6">
      <c r="E75" s="5"/>
      <c r="F75" s="5"/>
    </row>
    <row r="76" spans="5:6">
      <c r="E76" s="5"/>
      <c r="F76" s="5"/>
    </row>
    <row r="77" spans="5:6">
      <c r="E77" s="5"/>
      <c r="F77" s="5"/>
    </row>
    <row r="78" spans="5:6">
      <c r="E78" s="5"/>
      <c r="F78" s="5"/>
    </row>
    <row r="79" spans="5:6">
      <c r="E79" s="5"/>
      <c r="F79" s="5"/>
    </row>
    <row r="80" spans="5:6">
      <c r="E80" s="5"/>
      <c r="F80" s="5"/>
    </row>
    <row r="81" spans="5:6">
      <c r="E81" s="5"/>
      <c r="F81" s="5"/>
    </row>
    <row r="82" spans="5:6">
      <c r="E82" s="5"/>
      <c r="F82" s="5"/>
    </row>
    <row r="83" spans="5:6">
      <c r="E83" s="5"/>
      <c r="F83" s="5"/>
    </row>
    <row r="84" spans="5:6">
      <c r="E84" s="5"/>
      <c r="F84" s="5"/>
    </row>
    <row r="85" spans="5:6">
      <c r="E85" s="5"/>
      <c r="F85" s="5"/>
    </row>
    <row r="86" spans="5:6">
      <c r="E86" s="5"/>
      <c r="F86" s="5"/>
    </row>
    <row r="87" spans="5:6">
      <c r="E87" s="5"/>
      <c r="F87" s="5"/>
    </row>
    <row r="88" spans="5:6">
      <c r="E88" s="5"/>
      <c r="F88" s="5"/>
    </row>
    <row r="89" spans="5:6">
      <c r="E89" s="5"/>
      <c r="F89" s="5"/>
    </row>
    <row r="90" spans="5:6">
      <c r="E90" s="5"/>
      <c r="F90" s="5"/>
    </row>
    <row r="91" spans="5:6">
      <c r="E91" s="5"/>
      <c r="F91" s="5"/>
    </row>
    <row r="92" spans="5:6">
      <c r="E92" s="5"/>
      <c r="F92" s="5"/>
    </row>
    <row r="93" spans="5:6">
      <c r="E93" s="5"/>
      <c r="F93" s="5"/>
    </row>
    <row r="94" spans="5:6">
      <c r="E94" s="5"/>
      <c r="F94" s="5"/>
    </row>
    <row r="95" spans="5:6">
      <c r="E95" s="5"/>
      <c r="F95" s="5"/>
    </row>
    <row r="96" spans="5:6">
      <c r="E96" s="5"/>
      <c r="F96" s="5"/>
    </row>
    <row r="97" spans="5:5">
      <c r="E97" s="5"/>
    </row>
    <row r="98" spans="5:5">
      <c r="E98" s="5"/>
    </row>
    <row r="99" spans="5:5">
      <c r="E99" s="5"/>
    </row>
  </sheetData>
  <sortState xmlns:xlrd2="http://schemas.microsoft.com/office/spreadsheetml/2017/richdata2" ref="F56:F99">
    <sortCondition ref="F56:F99"/>
  </sortState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rojekt-Dokument SWL" ma:contentTypeID="0x010100805DEDDBD175444691ACE84B8E16A3B512004FC39E980D2CC24D98F38A4CDE2D62CE" ma:contentTypeVersion="0" ma:contentTypeDescription="Eine neues leeres Word-Dokument erstellen, basierend auf der Vorlage &quot;normal.dot&quot; der SW Leipzig." ma:contentTypeScope="" ma:versionID="8db39cc0f736e4e33b91618c72ae2068">
  <xsd:schema xmlns:xsd="http://www.w3.org/2001/XMLSchema" xmlns:xs="http://www.w3.org/2001/XMLSchema" xmlns:p="http://schemas.microsoft.com/office/2006/metadata/properties" xmlns:ns2="fe034894-a889-4c17-a123-571dd0187bb6" xmlns:ns3="fe19f0c4-46ac-44e0-ad8b-f01376921187" targetNamespace="http://schemas.microsoft.com/office/2006/metadata/properties" ma:root="true" ma:fieldsID="214afe0579831c54ae644aae1f46fa4c" ns2:_="" ns3:_="">
    <xsd:import namespace="fe034894-a889-4c17-a123-571dd0187bb6"/>
    <xsd:import namespace="fe19f0c4-46ac-44e0-ad8b-f0137692118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nsprechpartner" minOccurs="0"/>
                <xsd:element ref="ns3:TaxCatchAll" minOccurs="0"/>
                <xsd:element ref="ns3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034894-a889-4c17-a123-571dd0187bb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19f0c4-46ac-44e0-ad8b-f01376921187" elementFormDefault="qualified">
    <xsd:import namespace="http://schemas.microsoft.com/office/2006/documentManagement/types"/>
    <xsd:import namespace="http://schemas.microsoft.com/office/infopath/2007/PartnerControls"/>
    <xsd:element name="Ansprechpartner" ma:index="12" nillable="true" ma:displayName="Ansprechpartner" ma:description="Geben Sie einen inhaltlichen Ansprechpartner an. (Erweiterte allgemeine Office-Dokument Spalte.)" ma:list="UserInfo" ma:SharePointGroup="0" ma:internalName="Ansprechpartner0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xCatchAll" ma:index="13" nillable="true" ma:displayName="Taxonomy Catch All Column" ma:description="" ma:hidden="true" ma:list="{5aa1e2a0-8085-4675-8f56-20f840d49923}" ma:internalName="TaxCatchAll" ma:showField="CatchAllData" ma:web="fe19f0c4-46ac-44e0-ad8b-f013769211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5aa1e2a0-8085-4675-8f56-20f840d49923}" ma:internalName="TaxCatchAllLabel" ma:readOnly="true" ma:showField="CatchAllDataLabel" ma:web="fe19f0c4-46ac-44e0-ad8b-f013769211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 ma:index="11" ma:displayName="Beschreibung/Kommentar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e19f0c4-46ac-44e0-ad8b-f01376921187"/>
    <Ansprechpartner xmlns="fe19f0c4-46ac-44e0-ad8b-f01376921187">
      <UserInfo>
        <DisplayName/>
        <AccountId xsi:nil="true"/>
        <AccountType/>
      </UserInfo>
    </Ansprechpartner>
    <_dlc_DocId xmlns="fe034894-a889-4c17-a123-571dd0187bb6">K7FSKH6JURDX-1720220705-1881</_dlc_DocId>
    <_dlc_DocIdUrl xmlns="fe034894-a889-4c17-a123-571dd0187bb6">
      <Url>https://sharepoint-swl.swl.de/projekte/uebersicht/PFM_Pricing/_layouts/DocIdRedir.aspx?ID=K7FSKH6JURDX-1720220705-1881</Url>
      <Description>K7FSKH6JURDX-1720220705-1881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393CA3-D77E-48CD-BD1E-D0C04F55D80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6457FFA-BD78-4C27-A082-C48D23C16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034894-a889-4c17-a123-571dd0187bb6"/>
    <ds:schemaRef ds:uri="fe19f0c4-46ac-44e0-ad8b-f013769211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BC62AC-EE89-4530-91CE-BA2E4C82508D}">
  <ds:schemaRefs>
    <ds:schemaRef ds:uri="http://purl.org/dc/dcmitype/"/>
    <ds:schemaRef ds:uri="http://purl.org/dc/terms/"/>
    <ds:schemaRef ds:uri="fe034894-a889-4c17-a123-571dd0187bb6"/>
    <ds:schemaRef ds:uri="http://schemas.microsoft.com/office/2006/documentManagement/types"/>
    <ds:schemaRef ds:uri="http://schemas.microsoft.com/office/2006/metadata/properties"/>
    <ds:schemaRef ds:uri="http://purl.org/dc/elements/1.1/"/>
    <ds:schemaRef ds:uri="fe19f0c4-46ac-44e0-ad8b-f01376921187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5E567AB-6071-498E-A4E4-FF38473E8B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Legende</vt:lpstr>
      <vt:lpstr>Kunde</vt:lpstr>
      <vt:lpstr>Zählpunkt</vt:lpstr>
      <vt:lpstr>Kalkulationsvorgang</vt:lpstr>
      <vt:lpstr>Kalkulationsvariante</vt:lpstr>
      <vt:lpstr>Zählpunktkalkulation</vt:lpstr>
      <vt:lpstr>Kalkulationseinstellungen</vt:lpstr>
      <vt:lpstr>Rückschnittstelle</vt:lpstr>
      <vt:lpstr>Tabelle1</vt:lpstr>
    </vt:vector>
  </TitlesOfParts>
  <Company>KISTERS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Häuber, Tino, NMU-OAU</dc:creator>
  <cp:lastModifiedBy>Steffen Homrighausen</cp:lastModifiedBy>
  <dcterms:created xsi:type="dcterms:W3CDTF">2018-01-24T14:08:36Z</dcterms:created>
  <dcterms:modified xsi:type="dcterms:W3CDTF">2023-03-17T10:37:44Z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0x010100805DEDDBD175444691ACE84B8E16A3B512004FC39E980D2CC24D98F38A4CDE2D62CE</vt:lpwstr>
  </property>
  <property fmtid="{D5CDD505-2E9C-101B-9397-08002B2CF9AE}" pid="3" name="_dlc_DocIdItemGuid">
    <vt:lpwstr>ebf47249-4fff-48ef-b5ab-eb84aba7038d</vt:lpwstr>
  </property>
  <property fmtid="{D5CDD505-2E9C-101B-9397-08002B2CF9AE}" pid="4" name="SV_QUERY_LIST_4F35BF76-6C0D-4D9B-82B2-816C12CF3733">
    <vt:lpwstr>empty_477D106A-C0D6-4607-AEBD-E2C9D60EA279</vt:lpwstr>
  </property>
</Properties>
</file>